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7" activeTab="11"/>
  </bookViews>
  <sheets>
    <sheet name="封面" sheetId="1" r:id="rId1"/>
    <sheet name="收支总表1" sheetId="2" r:id="rId2"/>
    <sheet name="收入总表2" sheetId="3" r:id="rId3"/>
    <sheet name="支出总表3" sheetId="4" r:id="rId4"/>
    <sheet name="财政拨款收支总表4" sheetId="5" r:id="rId5"/>
    <sheet name="一般支出预算表5" sheetId="6" r:id="rId6"/>
    <sheet name="财政拨款基本支出预算表6" sheetId="7" r:id="rId7"/>
    <sheet name="政府性基金预算收支表7" sheetId="8" r:id="rId8"/>
    <sheet name="三公经费公开表8" sheetId="9" r:id="rId9"/>
    <sheet name="政府采购表9" sheetId="10" r:id="rId10"/>
    <sheet name="政府购买服务计划表10" sheetId="11" r:id="rId11"/>
    <sheet name="部门预算基本信息表11" sheetId="12" r:id="rId12"/>
  </sheets>
  <definedNames>
    <definedName name="_xlnm.Print_Area" localSheetId="0">'封面'!$B$1:$B$7</definedName>
    <definedName name="_xlnm.Print_Titles" localSheetId="0">'封面'!$1:$2</definedName>
    <definedName name="_xlnm.Print_Area" localSheetId="2">'收入总表2'!$A$1:$Y$9</definedName>
    <definedName name="_xlnm.Print_Titles" localSheetId="2">'收入总表2'!$1:$7</definedName>
    <definedName name="_xlnm.Print_Area" localSheetId="3">'支出总表3'!$A$1:$J$30</definedName>
    <definedName name="_xlnm.Print_Titles" localSheetId="3">'支出总表3'!$1:$7</definedName>
    <definedName name="_xlnm.Print_Area" localSheetId="4">'财政拨款收支总表4'!$A$1:$R$44</definedName>
    <definedName name="_xlnm.Print_Titles" localSheetId="4">'财政拨款收支总表4'!$1:$8</definedName>
    <definedName name="_xlnm.Print_Area" localSheetId="5">'一般支出预算表5'!$A$1:$G$30</definedName>
    <definedName name="_xlnm.Print_Titles" localSheetId="5">'一般支出预算表5'!$1:$6</definedName>
    <definedName name="_xlnm.Print_Area" localSheetId="6">'财政拨款基本支出预算表6'!$A$1:$F$46</definedName>
    <definedName name="_xlnm.Print_Titles" localSheetId="6">'财政拨款基本支出预算表6'!$1:$6</definedName>
    <definedName name="_xlnm.Print_Area" localSheetId="7">'政府性基金预算收支表7'!$A$1:$F$10</definedName>
    <definedName name="_xlnm.Print_Titles" localSheetId="7">'政府性基金预算收支表7'!$1:$7</definedName>
    <definedName name="_xlnm.Print_Area" localSheetId="8">'三公经费公开表8'!$A$1:$I$12</definedName>
    <definedName name="_xlnm.Print_Titles" localSheetId="8">'三公经费公开表8'!$1:$7</definedName>
    <definedName name="_xlnm.Print_Area" localSheetId="9">'政府采购表9'!$A$1:$Z$11</definedName>
    <definedName name="_xlnm.Print_Titles" localSheetId="9">'政府采购表9'!$1:$7</definedName>
    <definedName name="_xlnm.Print_Area" localSheetId="10">'政府购买服务计划表10'!$A$1:$AA$13</definedName>
    <definedName name="_xlnm.Print_Titles" localSheetId="10">'政府购买服务计划表10'!$1:$8</definedName>
    <definedName name="_xlnm.Print_Area" localSheetId="11">'部门预算基本信息表11'!$A$1:$Q$13</definedName>
    <definedName name="_xlnm.Print_Titles" localSheetId="11">'部门预算基本信息表11'!$1:$11</definedName>
    <definedName name="_xlnm.Print_Area" localSheetId="1">'收支总表1'!$A$1:$J$41</definedName>
    <definedName name="_xlnm.Print_Titles" localSheetId="1">'收支总表1'!$1:$5</definedName>
  </definedNames>
  <calcPr fullCalcOnLoad="1"/>
</workbook>
</file>

<file path=xl/sharedStrings.xml><?xml version="1.0" encoding="utf-8"?>
<sst xmlns="http://schemas.openxmlformats.org/spreadsheetml/2006/main" count="669" uniqueCount="361">
  <si>
    <t>2018年部门预算公开报表</t>
  </si>
  <si>
    <t>呼伦贝尔职业技术学院</t>
  </si>
  <si>
    <t>总计(基本支出)</t>
  </si>
  <si>
    <t>公开01表</t>
  </si>
  <si>
    <t>收    支   预   算   总   表</t>
  </si>
  <si>
    <t>单位：万元</t>
  </si>
  <si>
    <t>收      入</t>
  </si>
  <si>
    <t>支      出</t>
  </si>
  <si>
    <t>项目</t>
  </si>
  <si>
    <t>2018预算数</t>
  </si>
  <si>
    <t>功能分类</t>
  </si>
  <si>
    <t>预算数</t>
  </si>
  <si>
    <t>部门经济分类</t>
  </si>
  <si>
    <t>政府经济分类</t>
  </si>
  <si>
    <t xml:space="preserve">  一、财政拨款（补助）</t>
  </si>
  <si>
    <t>一、基本支出</t>
  </si>
  <si>
    <t>一、一般公共服务支出</t>
  </si>
  <si>
    <t>一、301工资福利支出</t>
  </si>
  <si>
    <t>一、501机关工资福利支出</t>
  </si>
  <si>
    <t xml:space="preserve">       公共财政拨款（补助）</t>
  </si>
  <si>
    <t xml:space="preserve">    人员支出</t>
  </si>
  <si>
    <t>二、外交支出</t>
  </si>
  <si>
    <t>二、302商品和服务支出</t>
  </si>
  <si>
    <t>二、502机关商品和服务支出</t>
  </si>
  <si>
    <t xml:space="preserve">       政府性基金</t>
  </si>
  <si>
    <t xml:space="preserve">    基本公用支出</t>
  </si>
  <si>
    <t>三、国防支出</t>
  </si>
  <si>
    <t>三、303对个人和家庭的补助</t>
  </si>
  <si>
    <t>三、503机关资本性支出一（非基本建设）</t>
  </si>
  <si>
    <t xml:space="preserve">  二、 事业收入</t>
  </si>
  <si>
    <t xml:space="preserve">    对个人和家庭的补助支出</t>
  </si>
  <si>
    <t>四、公共安全支出</t>
  </si>
  <si>
    <t>四、307债务利息及费用支出</t>
  </si>
  <si>
    <t>四、504机关资本性支出二（基本建设）</t>
  </si>
  <si>
    <t xml:space="preserve">      其中：纳入专户管理的教育收费</t>
  </si>
  <si>
    <t xml:space="preserve">    专项性公用支出</t>
  </si>
  <si>
    <t>五、教育支出</t>
  </si>
  <si>
    <t>五、309资本性支出（基本建设）</t>
  </si>
  <si>
    <t>五、505对事业单位经常性补助</t>
  </si>
  <si>
    <t xml:space="preserve">  三、 经营收入</t>
  </si>
  <si>
    <t xml:space="preserve">    专项业务费</t>
  </si>
  <si>
    <t>六、科学技术支出</t>
  </si>
  <si>
    <t>六、310资本性支出</t>
  </si>
  <si>
    <t>六、506对事业单位资本性补助</t>
  </si>
  <si>
    <t xml:space="preserve">  四、 其他收入</t>
  </si>
  <si>
    <t>二、项目支出</t>
  </si>
  <si>
    <t>七、文化体育与传媒支出</t>
  </si>
  <si>
    <t>七、311对企业补助（基本建设）</t>
  </si>
  <si>
    <t>七、507对企业补助一（非基本建设）</t>
  </si>
  <si>
    <t xml:space="preserve">    专项资金</t>
  </si>
  <si>
    <t>八、社会保障和就业支出</t>
  </si>
  <si>
    <t>八、312对企业补助</t>
  </si>
  <si>
    <t>八、508对企业补助二（基本建设）</t>
  </si>
  <si>
    <t>三、经营支出</t>
  </si>
  <si>
    <t>九、医疗卫生与计划生育支出</t>
  </si>
  <si>
    <t>九、313对社会保障基金补助</t>
  </si>
  <si>
    <t>九、509对个人和家庭的补助</t>
  </si>
  <si>
    <t>十、节能环保支出</t>
  </si>
  <si>
    <t>十、399其他支出</t>
  </si>
  <si>
    <t>十、510对社会保障基金补助</t>
  </si>
  <si>
    <t>十一、城乡社区支出</t>
  </si>
  <si>
    <t>十一、511债务利息及费用支出</t>
  </si>
  <si>
    <t>十二、农林水支出</t>
  </si>
  <si>
    <t>十二、512债务还本支出</t>
  </si>
  <si>
    <t>十三、交通运输支出</t>
  </si>
  <si>
    <t>十三、513转移性支出</t>
  </si>
  <si>
    <t>十四、资源勘探信息等支出</t>
  </si>
  <si>
    <t>十四、514预备费及预留</t>
  </si>
  <si>
    <t>十五、商业服务业等支出</t>
  </si>
  <si>
    <t>十五、其他支出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</si>
  <si>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</si>
  <si>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</si>
  <si>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</si>
  <si>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</si>
  <si>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</si>
  <si>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</si>
  <si>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</si>
  <si>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二十三、债务还本支出</t>
  </si>
  <si>
    <t>二十四、债务付息支出</t>
  </si>
  <si>
    <t>二十五、债务发行费用支出</t>
  </si>
  <si>
    <t>二十六、社会保障基金支出</t>
  </si>
  <si>
    <t>本  年  收  入  合  计</t>
  </si>
  <si>
    <t>本  年  支  出  合  计</t>
  </si>
  <si>
    <t>一般预算支出小计</t>
  </si>
  <si>
    <t>五、上级补助收入</t>
  </si>
  <si>
    <t>四、对附属单位补助支出</t>
  </si>
  <si>
    <t>六、附属单位上缴收入</t>
  </si>
  <si>
    <t>五、上缴上级支出</t>
  </si>
  <si>
    <t>七、上年结余、结存</t>
  </si>
  <si>
    <t>六、结转下年</t>
  </si>
  <si>
    <t>二十四、转移性支出</t>
  </si>
  <si>
    <t xml:space="preserve">   1、财政拨款结转、结余</t>
  </si>
  <si>
    <t xml:space="preserve">       公共财政拨款（补助）结转</t>
  </si>
  <si>
    <t xml:space="preserve">       政府性基金结转结余</t>
  </si>
  <si>
    <t xml:space="preserve">   2、经营结转</t>
  </si>
  <si>
    <t>收  入  总  计</t>
  </si>
  <si>
    <t>支  出  总  计</t>
  </si>
  <si>
    <t>公开02表</t>
  </si>
  <si>
    <t>收入预算总表</t>
  </si>
  <si>
    <t>单位名称：呼伦贝尔职业技术学院</t>
  </si>
  <si>
    <t>单位编码</t>
  </si>
  <si>
    <t>科目名称</t>
  </si>
  <si>
    <t>总计</t>
  </si>
  <si>
    <t>财政拨款（补助）</t>
  </si>
  <si>
    <t>事业收入</t>
  </si>
  <si>
    <t>其中：</t>
  </si>
  <si>
    <t>经营收入</t>
  </si>
  <si>
    <t>上级补助收入</t>
  </si>
  <si>
    <t>附属单位上缴收入</t>
  </si>
  <si>
    <t>其他收入</t>
  </si>
  <si>
    <t>上年结转和结余</t>
  </si>
  <si>
    <t>合计</t>
  </si>
  <si>
    <t>公共预算财政拨款（补助）</t>
  </si>
  <si>
    <t>政府性基金预算财政拨款</t>
  </si>
  <si>
    <t>纳入专户管理的教育收费收入</t>
  </si>
  <si>
    <t>公共财政拨款（补助）结转</t>
  </si>
  <si>
    <t>预算单位结转结余</t>
  </si>
  <si>
    <t>经营结转</t>
  </si>
  <si>
    <t>小计</t>
  </si>
  <si>
    <t>公共财政拨款（补助）</t>
  </si>
  <si>
    <t>专项收入</t>
  </si>
  <si>
    <t>纳入预算管理的非税收入</t>
  </si>
  <si>
    <t xml:space="preserve">上级预下达
</t>
  </si>
  <si>
    <t>政府性基金预算财政拨款结转</t>
  </si>
  <si>
    <t>上年专项收入结转</t>
  </si>
  <si>
    <t>预算单位公共预算财政拨款结转结余</t>
  </si>
  <si>
    <t>预算单位政府性基金结转结余</t>
  </si>
  <si>
    <t>**</t>
  </si>
  <si>
    <t>009003</t>
  </si>
  <si>
    <t>公开03表</t>
  </si>
  <si>
    <t>支出预算总表</t>
  </si>
  <si>
    <t>功能科目编码</t>
  </si>
  <si>
    <t>单位名称</t>
  </si>
  <si>
    <t>本年支出合计</t>
  </si>
  <si>
    <t>基本支出</t>
  </si>
  <si>
    <t>项目支出</t>
  </si>
  <si>
    <t>经营支出</t>
  </si>
  <si>
    <t>上缴上级支出</t>
  </si>
  <si>
    <t>对附属单位补助支出</t>
  </si>
  <si>
    <t>类</t>
  </si>
  <si>
    <t>款</t>
  </si>
  <si>
    <t>项</t>
  </si>
  <si>
    <t>205</t>
  </si>
  <si>
    <t>教育支出</t>
  </si>
  <si>
    <t>03</t>
  </si>
  <si>
    <t xml:space="preserve">  职业教育</t>
  </si>
  <si>
    <t>05</t>
  </si>
  <si>
    <t xml:space="preserve">    高等职业教育</t>
  </si>
  <si>
    <t xml:space="preserve">  205</t>
  </si>
  <si>
    <t xml:space="preserve">  03</t>
  </si>
  <si>
    <t xml:space="preserve">  05</t>
  </si>
  <si>
    <t xml:space="preserve">      高等职业教育</t>
  </si>
  <si>
    <t>207</t>
  </si>
  <si>
    <t>文化体育与传媒支出</t>
  </si>
  <si>
    <t xml:space="preserve">  体育</t>
  </si>
  <si>
    <t>07</t>
  </si>
  <si>
    <t xml:space="preserve">    体育场馆</t>
  </si>
  <si>
    <t xml:space="preserve">  207</t>
  </si>
  <si>
    <t xml:space="preserve">  07</t>
  </si>
  <si>
    <t xml:space="preserve">      体育场馆</t>
  </si>
  <si>
    <t>208</t>
  </si>
  <si>
    <t>社会保障和就业支出</t>
  </si>
  <si>
    <t xml:space="preserve">  行政事业单位离退休</t>
  </si>
  <si>
    <t>02</t>
  </si>
  <si>
    <t xml:space="preserve">    事业单位离退休</t>
  </si>
  <si>
    <t xml:space="preserve">  208</t>
  </si>
  <si>
    <t xml:space="preserve">  02</t>
  </si>
  <si>
    <t xml:space="preserve">      事业单位离退休</t>
  </si>
  <si>
    <t>210</t>
  </si>
  <si>
    <t>医疗卫生与计划生育支出</t>
  </si>
  <si>
    <t>11</t>
  </si>
  <si>
    <t xml:space="preserve">  行政事业单位医疗</t>
  </si>
  <si>
    <t xml:space="preserve">    事业单位医疗</t>
  </si>
  <si>
    <t xml:space="preserve">  210</t>
  </si>
  <si>
    <t xml:space="preserve">  11</t>
  </si>
  <si>
    <t xml:space="preserve">      事业单位医疗</t>
  </si>
  <si>
    <t xml:space="preserve">    公务员医疗补助</t>
  </si>
  <si>
    <t xml:space="preserve">      公务员医疗补助</t>
  </si>
  <si>
    <t>221</t>
  </si>
  <si>
    <t>住房保障支出</t>
  </si>
  <si>
    <t xml:space="preserve">  住房改革支出</t>
  </si>
  <si>
    <t>01</t>
  </si>
  <si>
    <t xml:space="preserve">    住房公积金</t>
  </si>
  <si>
    <t xml:space="preserve">  221</t>
  </si>
  <si>
    <t xml:space="preserve">  01</t>
  </si>
  <si>
    <t xml:space="preserve">      住房公积金</t>
  </si>
  <si>
    <t>公开04表</t>
  </si>
  <si>
    <t>财   政   拨   款   收   支   预   算   总   表</t>
  </si>
  <si>
    <t>经济支出分类</t>
  </si>
  <si>
    <t>一、部门经济分类</t>
  </si>
  <si>
    <t>二、政府经济分类</t>
  </si>
  <si>
    <t>经济分类</t>
  </si>
  <si>
    <t xml:space="preserve">  一、公共财政拨款（补助）</t>
  </si>
  <si>
    <t xml:space="preserve">  二、专项收入</t>
  </si>
  <si>
    <t xml:space="preserve">  三、上级预下达</t>
  </si>
  <si>
    <t xml:space="preserve">  四、 政府性基金预算财政拨款</t>
  </si>
  <si>
    <t xml:space="preserve">  </t>
  </si>
  <si>
    <t>十四、预备费及预留</t>
  </si>
  <si>
    <t>上年财政拨款结转和结余</t>
  </si>
  <si>
    <t xml:space="preserve">     一、上年专项结转</t>
  </si>
  <si>
    <t xml:space="preserve">     二、公共财政拨款（补助）结转</t>
  </si>
  <si>
    <t xml:space="preserve">     三、政府性基金预算财政拨款结转</t>
  </si>
  <si>
    <t>公开05表</t>
  </si>
  <si>
    <t>一般支出预算表</t>
  </si>
  <si>
    <t>功能分类科目</t>
  </si>
  <si>
    <t>科目编码</t>
  </si>
  <si>
    <t>公开06表</t>
  </si>
  <si>
    <t>财政拨款基本支出预算表</t>
  </si>
  <si>
    <t>经济编码</t>
  </si>
  <si>
    <t>经济名称</t>
  </si>
  <si>
    <t>备注</t>
  </si>
  <si>
    <t>公共财政拨款(补助)</t>
  </si>
  <si>
    <t>政府性基金预算拨款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</si>
  <si>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</si>
  <si>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</si>
  <si>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</si>
  <si>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</si>
  <si>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</si>
  <si>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</si>
  <si>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</si>
  <si>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</si>
  <si>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</si>
  <si>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</si>
  <si>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</si>
  <si>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</si>
  <si>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3011202</t>
  </si>
  <si>
    <t xml:space="preserve">  失业保险</t>
  </si>
  <si>
    <t xml:space="preserve">  3011204</t>
  </si>
  <si>
    <t xml:space="preserve">  工伤保险</t>
  </si>
  <si>
    <t xml:space="preserve">  3011205</t>
  </si>
  <si>
    <t xml:space="preserve">  生育保险</t>
  </si>
  <si>
    <t xml:space="preserve">  3011206</t>
  </si>
  <si>
    <t xml:space="preserve">  残疾人就业保障金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</si>
  <si>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</si>
  <si>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</si>
  <si>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</si>
  <si>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</si>
  <si>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</si>
  <si>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</si>
  <si>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</si>
  <si>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</si>
  <si>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</si>
  <si>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</si>
  <si>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</si>
  <si>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</si>
  <si>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</si>
  <si>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</si>
  <si>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</si>
  <si>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</si>
  <si>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</si>
  <si>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</si>
  <si>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</si>
  <si>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</si>
  <si>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</si>
  <si>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</si>
  <si>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</si>
  <si>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</si>
  <si>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</si>
  <si>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</si>
  <si>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</si>
  <si>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</si>
  <si>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</si>
  <si>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</si>
  <si>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</si>
  <si>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</si>
  <si>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</si>
  <si>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</si>
  <si>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</si>
  <si>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</si>
  <si>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</si>
  <si>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</si>
  <si>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3030101</t>
  </si>
  <si>
    <t xml:space="preserve">  离休人员工资</t>
  </si>
  <si>
    <t xml:space="preserve">  3030102</t>
  </si>
  <si>
    <t xml:space="preserve">  加发工资</t>
  </si>
  <si>
    <t xml:space="preserve">  303020101</t>
  </si>
  <si>
    <t xml:space="preserve">  退休人员工资（养老保险统筹基金）</t>
  </si>
  <si>
    <t xml:space="preserve">  303020102</t>
  </si>
  <si>
    <t xml:space="preserve">  退休人员工资（财政支付）</t>
  </si>
  <si>
    <t xml:space="preserve">  303020201</t>
  </si>
  <si>
    <t xml:space="preserve">  提前退休人员工资（养老保险统筹基金）</t>
  </si>
  <si>
    <t xml:space="preserve">  303020202</t>
  </si>
  <si>
    <t xml:space="preserve">  提前退休人员工资（财政支付）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</si>
  <si>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</si>
  <si>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</si>
  <si>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</si>
  <si>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</si>
  <si>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30314</t>
  </si>
  <si>
    <t xml:space="preserve">  离退休生活费补贴</t>
  </si>
  <si>
    <t xml:space="preserve">  30316</t>
  </si>
  <si>
    <t xml:space="preserve">  疗养费</t>
  </si>
  <si>
    <t>公开07表</t>
  </si>
  <si>
    <t>政府性基金预算支出表</t>
  </si>
  <si>
    <t>部门名称</t>
  </si>
  <si>
    <t>科目</t>
  </si>
  <si>
    <t>政府性基金支出</t>
  </si>
  <si>
    <t>业务费及项目支出</t>
  </si>
  <si>
    <t>注：本表反映部门年度政府性基金预算财政拨款收支预算情况，与部门预算中政府性基金表相一致</t>
  </si>
  <si>
    <t>公开08表</t>
  </si>
  <si>
    <t>财政拨款“三公”经费预算表</t>
  </si>
  <si>
    <t>项    目</t>
  </si>
  <si>
    <t>2017年预算数</t>
  </si>
  <si>
    <t>2018年预算数</t>
  </si>
  <si>
    <t>本年与上年增减</t>
  </si>
  <si>
    <t>合 计</t>
  </si>
  <si>
    <t>一般公共预算拨款</t>
  </si>
  <si>
    <t>政府性基金
预算拨款</t>
  </si>
  <si>
    <t>增减额</t>
  </si>
  <si>
    <t>增减%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</si>
  <si>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</si>
  <si>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</si>
  <si>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</si>
  <si>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</si>
  <si>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</si>
  <si>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</si>
  <si>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公开09表</t>
  </si>
  <si>
    <t>政 府 采 购 表</t>
  </si>
  <si>
    <t>科目代码</t>
  </si>
  <si>
    <t>资金来源</t>
  </si>
  <si>
    <t>上年结转、结余</t>
  </si>
  <si>
    <t>采购项目</t>
  </si>
  <si>
    <t>其中：纳入专户管理的教育收费收入</t>
  </si>
  <si>
    <t>公共财政拨款               （补助）</t>
  </si>
  <si>
    <t xml:space="preserve">专项收入             </t>
  </si>
  <si>
    <t>上级预下达</t>
  </si>
  <si>
    <t>小计（拨款）</t>
  </si>
  <si>
    <t>小计（基金）</t>
  </si>
  <si>
    <t>2050305</t>
  </si>
  <si>
    <t>高等职业教育</t>
  </si>
  <si>
    <t>A货物类</t>
  </si>
  <si>
    <t>2070307</t>
  </si>
  <si>
    <t>体育场馆</t>
  </si>
  <si>
    <t>公开10表</t>
  </si>
  <si>
    <t>呼伦贝尔市政府购买服务计划表</t>
  </si>
  <si>
    <t>单位/万</t>
  </si>
  <si>
    <t>购买服务项目</t>
  </si>
  <si>
    <t>计划实施时间（承接主体项目实施的起止时间）</t>
  </si>
  <si>
    <t>项目目录</t>
  </si>
  <si>
    <t>预算单位预算公共财政拨款结转结余</t>
  </si>
  <si>
    <t>009</t>
  </si>
  <si>
    <t>教育科</t>
  </si>
  <si>
    <t xml:space="preserve">  009003</t>
  </si>
  <si>
    <t xml:space="preserve">  呼伦贝尔职业技术学院</t>
  </si>
  <si>
    <t>政府履职辅助性岗位以及所需其他辅助性和技术性服务</t>
  </si>
  <si>
    <t>其他适宜由社会力量提供的公共服务事项</t>
  </si>
  <si>
    <t>公开11表</t>
  </si>
  <si>
    <t>部门预算基本情况表</t>
  </si>
  <si>
    <t>公用设施、设备情况</t>
  </si>
  <si>
    <t>房屋建筑状况（平方米）</t>
  </si>
  <si>
    <t>公务用车情况（辆）</t>
  </si>
  <si>
    <t>实行公务用车制度改革单位</t>
  </si>
  <si>
    <t>未实行公务用车制度改革单位</t>
  </si>
  <si>
    <t>公务用车实有数</t>
  </si>
  <si>
    <t>办公用房</t>
  </si>
  <si>
    <t>业务用房</t>
  </si>
  <si>
    <t>其他</t>
  </si>
  <si>
    <t>机要通信应急用车</t>
  </si>
  <si>
    <t>调研用车</t>
  </si>
  <si>
    <t>执法执勤和综合执法用车</t>
  </si>
  <si>
    <t>特种专业技术用车</t>
  </si>
  <si>
    <t xml:space="preserve"> 离退休干部用车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</si>
</sst>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.0_);[Red]\(#,##0.0\)"/>
    <numFmt numFmtId="182" formatCode="#,##0.00_ "/>
    <numFmt numFmtId="183" formatCode="00"/>
    <numFmt numFmtId="184" formatCode="* #,##0.00;* \-#,##0.00;* &quot;&quot;??;@"/>
    <numFmt numFmtId="185" formatCode="#,##0.0000"/>
  </numFmts>
  <fonts count="57">
    <font>
      <sz val="9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26"/>
      <name val="宋体"/>
      <family val="0"/>
    </font>
    <font>
      <sz val="12"/>
      <name val="新宋体"/>
      <family val="3"/>
    </font>
    <font>
      <b/>
      <sz val="9"/>
      <name val="宋体"/>
      <family val="0"/>
    </font>
    <font>
      <b/>
      <sz val="2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22"/>
      <name val="宋体"/>
      <family val="0"/>
    </font>
    <font>
      <sz val="48"/>
      <name val="宋体"/>
      <family val="0"/>
    </font>
    <font>
      <sz val="2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1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21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0" fontId="0" fillId="0" borderId="10" xfId="0" applyNumberFormat="1" applyFont="1" applyFill="1" applyBorder="1" applyAlignment="1" applyProtection="1">
      <alignment vertical="center" wrapText="1"/>
      <protection/>
    </xf>
    <xf numFmtId="4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2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22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0" fontId="6" fillId="0" borderId="0" xfId="19" applyNumberFormat="1" applyFont="1" applyFill="1" applyAlignment="1">
      <alignment horizontal="center" vertical="center" wrapText="1"/>
    </xf>
    <xf numFmtId="49" fontId="2" fillId="0" borderId="14" xfId="19" applyNumberFormat="1" applyFont="1" applyFill="1" applyBorder="1" applyAlignment="1" applyProtection="1">
      <alignment vertical="center"/>
      <protection/>
    </xf>
    <xf numFmtId="0" fontId="2" fillId="0" borderId="0" xfId="19" applyNumberFormat="1" applyFont="1" applyAlignment="1">
      <alignment horizontal="right" vertical="center"/>
    </xf>
    <xf numFmtId="181" fontId="2" fillId="0" borderId="0" xfId="19" applyNumberFormat="1" applyFont="1" applyAlignment="1">
      <alignment horizontal="right"/>
    </xf>
    <xf numFmtId="0" fontId="7" fillId="0" borderId="12" xfId="19" applyNumberFormat="1" applyFont="1" applyFill="1" applyBorder="1" applyAlignment="1">
      <alignment horizontal="center" vertical="center"/>
    </xf>
    <xf numFmtId="0" fontId="7" fillId="33" borderId="11" xfId="19" applyNumberFormat="1" applyFont="1" applyFill="1" applyBorder="1" applyAlignment="1">
      <alignment horizontal="center" vertical="center"/>
    </xf>
    <xf numFmtId="0" fontId="7" fillId="0" borderId="11" xfId="19" applyNumberFormat="1" applyFont="1" applyFill="1" applyBorder="1" applyAlignment="1">
      <alignment horizontal="center" vertical="center" wrapText="1"/>
    </xf>
    <xf numFmtId="0" fontId="7" fillId="0" borderId="11" xfId="19" applyNumberFormat="1" applyFont="1" applyFill="1" applyBorder="1" applyAlignment="1">
      <alignment horizontal="center" vertical="center"/>
    </xf>
    <xf numFmtId="0" fontId="7" fillId="33" borderId="11" xfId="19" applyNumberFormat="1" applyFont="1" applyFill="1" applyBorder="1" applyAlignment="1">
      <alignment horizontal="center" vertical="center" wrapText="1"/>
    </xf>
    <xf numFmtId="0" fontId="7" fillId="33" borderId="15" xfId="19" applyNumberFormat="1" applyFont="1" applyFill="1" applyBorder="1" applyAlignment="1">
      <alignment horizontal="center" vertical="center" wrapText="1"/>
    </xf>
    <xf numFmtId="0" fontId="7" fillId="33" borderId="15" xfId="19" applyNumberFormat="1" applyFont="1" applyFill="1" applyBorder="1" applyAlignment="1">
      <alignment horizontal="center" vertical="center"/>
    </xf>
    <xf numFmtId="0" fontId="8" fillId="0" borderId="11" xfId="19" applyNumberFormat="1" applyFont="1" applyFill="1" applyBorder="1" applyAlignment="1">
      <alignment horizontal="center" vertical="center"/>
    </xf>
    <xf numFmtId="4" fontId="2" fillId="0" borderId="9" xfId="19" applyNumberFormat="1" applyFont="1" applyFill="1" applyBorder="1" applyAlignment="1" applyProtection="1">
      <alignment horizontal="right" vertical="center" wrapText="1"/>
      <protection/>
    </xf>
    <xf numFmtId="4" fontId="2" fillId="0" borderId="16" xfId="19" applyNumberFormat="1" applyFont="1" applyFill="1" applyBorder="1" applyAlignment="1" applyProtection="1">
      <alignment horizontal="right" vertical="center" wrapText="1"/>
      <protection/>
    </xf>
    <xf numFmtId="4" fontId="2" fillId="0" borderId="15" xfId="19" applyNumberFormat="1" applyFont="1" applyFill="1" applyBorder="1" applyAlignment="1" applyProtection="1">
      <alignment horizontal="right" vertical="center" wrapText="1"/>
      <protection/>
    </xf>
    <xf numFmtId="4" fontId="2" fillId="0" borderId="17" xfId="19" applyNumberFormat="1" applyFont="1" applyFill="1" applyBorder="1" applyAlignment="1" applyProtection="1">
      <alignment horizontal="right" vertical="center" wrapText="1"/>
      <protection/>
    </xf>
    <xf numFmtId="182" fontId="2" fillId="0" borderId="11" xfId="19" applyNumberFormat="1" applyFont="1" applyFill="1" applyBorder="1" applyAlignment="1">
      <alignment horizontal="right" vertical="center" wrapText="1"/>
    </xf>
    <xf numFmtId="0" fontId="8" fillId="0" borderId="11" xfId="19" applyNumberFormat="1" applyFont="1" applyBorder="1" applyAlignment="1">
      <alignment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0" xfId="19" applyNumberFormat="1" applyFont="1" applyFill="1" applyBorder="1" applyAlignment="1" applyProtection="1">
      <alignment horizontal="right" vertical="center" wrapText="1"/>
      <protection/>
    </xf>
    <xf numFmtId="182" fontId="2" fillId="0" borderId="18" xfId="19" applyNumberFormat="1" applyFont="1" applyFill="1" applyBorder="1" applyAlignment="1">
      <alignment horizontal="right" vertical="center" wrapText="1"/>
    </xf>
    <xf numFmtId="0" fontId="8" fillId="0" borderId="11" xfId="19" applyNumberFormat="1" applyFont="1" applyFill="1" applyBorder="1" applyAlignment="1">
      <alignment vertical="center"/>
    </xf>
    <xf numFmtId="4" fontId="2" fillId="0" borderId="18" xfId="19" applyNumberFormat="1" applyFont="1" applyFill="1" applyBorder="1" applyAlignment="1" applyProtection="1">
      <alignment horizontal="right" vertical="center" wrapText="1"/>
      <protection/>
    </xf>
    <xf numFmtId="0" fontId="8" fillId="0" borderId="11" xfId="19" applyNumberFormat="1" applyFont="1" applyBorder="1" applyAlignment="1">
      <alignment horizontal="left" vertical="center"/>
    </xf>
    <xf numFmtId="4" fontId="2" fillId="0" borderId="23" xfId="0" applyNumberFormat="1" applyFont="1" applyFill="1" applyBorder="1" applyAlignment="1" applyProtection="1">
      <alignment horizontal="right" vertical="center" wrapText="1"/>
      <protection/>
    </xf>
    <xf numFmtId="4" fontId="2" fillId="0" borderId="22" xfId="19" applyNumberFormat="1" applyFont="1" applyFill="1" applyBorder="1" applyAlignment="1" applyProtection="1">
      <alignment horizontal="right" vertical="center" wrapText="1"/>
      <protection/>
    </xf>
    <xf numFmtId="0" fontId="8" fillId="0" borderId="11" xfId="19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0" fontId="2" fillId="0" borderId="11" xfId="19" applyNumberFormat="1" applyFont="1" applyFill="1" applyBorder="1" applyAlignment="1">
      <alignment horizontal="right" vertical="center" wrapText="1"/>
    </xf>
    <xf numFmtId="183" fontId="9" fillId="0" borderId="0" xfId="0" applyNumberFormat="1" applyFont="1" applyFill="1" applyAlignment="1">
      <alignment horizontal="center" vertical="center"/>
    </xf>
    <xf numFmtId="184" fontId="9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84" fontId="1" fillId="0" borderId="0" xfId="0" applyNumberFormat="1" applyFont="1" applyFill="1" applyAlignment="1" applyProtection="1">
      <alignment vertical="center"/>
      <protection/>
    </xf>
    <xf numFmtId="184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Alignment="1">
      <alignment horizontal="right" vertical="center"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40" fontId="2" fillId="0" borderId="11" xfId="0" applyNumberFormat="1" applyFont="1" applyFill="1" applyBorder="1" applyAlignment="1" applyProtection="1">
      <alignment horizontal="right" vertical="center"/>
      <protection/>
    </xf>
    <xf numFmtId="185" fontId="2" fillId="0" borderId="18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7" xfId="0" applyNumberFormat="1" applyFont="1" applyFill="1" applyBorder="1" applyAlignment="1" applyProtection="1">
      <alignment horizontal="centerContinuous" vertical="center"/>
      <protection/>
    </xf>
    <xf numFmtId="0" fontId="1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0" fontId="2" fillId="0" borderId="18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Continuous"/>
    </xf>
    <xf numFmtId="0" fontId="12" fillId="0" borderId="15" xfId="0" applyFont="1" applyBorder="1" applyAlignment="1">
      <alignment horizontal="centerContinuous" vertical="center"/>
    </xf>
    <xf numFmtId="0" fontId="12" fillId="0" borderId="15" xfId="0" applyFont="1" applyBorder="1" applyAlignment="1">
      <alignment horizontal="centerContinuous"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9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left" vertical="center"/>
    </xf>
    <xf numFmtId="4" fontId="12" fillId="0" borderId="22" xfId="0" applyNumberFormat="1" applyFont="1" applyBorder="1" applyAlignment="1">
      <alignment horizontal="right" vertical="center"/>
    </xf>
    <xf numFmtId="4" fontId="12" fillId="0" borderId="9" xfId="0" applyNumberFormat="1" applyFont="1" applyBorder="1" applyAlignment="1">
      <alignment horizontal="right" vertical="center"/>
    </xf>
    <xf numFmtId="40" fontId="12" fillId="0" borderId="16" xfId="0" applyNumberFormat="1" applyFont="1" applyFill="1" applyBorder="1" applyAlignment="1" applyProtection="1">
      <alignment horizontal="right" vertical="center"/>
      <protection/>
    </xf>
    <xf numFmtId="4" fontId="12" fillId="0" borderId="15" xfId="0" applyNumberFormat="1" applyFont="1" applyFill="1" applyBorder="1" applyAlignment="1" applyProtection="1">
      <alignment horizontal="right" vertical="center"/>
      <protection/>
    </xf>
    <xf numFmtId="0" fontId="12" fillId="0" borderId="21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4" fontId="12" fillId="0" borderId="15" xfId="0" applyNumberFormat="1" applyFont="1" applyFill="1" applyBorder="1" applyAlignment="1" applyProtection="1">
      <alignment horizontal="right" vertical="center" wrapText="1"/>
      <protection/>
    </xf>
    <xf numFmtId="0" fontId="12" fillId="0" borderId="18" xfId="0" applyFont="1" applyBorder="1" applyAlignment="1">
      <alignment horizontal="left" vertical="center"/>
    </xf>
    <xf numFmtId="40" fontId="12" fillId="0" borderId="15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 wrapText="1"/>
      <protection/>
    </xf>
    <xf numFmtId="0" fontId="12" fillId="0" borderId="18" xfId="0" applyFont="1" applyFill="1" applyBorder="1" applyAlignment="1">
      <alignment horizontal="left" vertical="center"/>
    </xf>
    <xf numFmtId="4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11" xfId="0" applyFont="1" applyBorder="1" applyAlignment="1">
      <alignment horizontal="left" vertical="center"/>
    </xf>
    <xf numFmtId="4" fontId="12" fillId="0" borderId="12" xfId="0" applyNumberFormat="1" applyFont="1" applyFill="1" applyBorder="1" applyAlignment="1" applyProtection="1">
      <alignment horizontal="right" vertical="center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40" fontId="12" fillId="0" borderId="11" xfId="0" applyNumberFormat="1" applyFont="1" applyFill="1" applyBorder="1" applyAlignment="1" applyProtection="1">
      <alignment horizontal="right" vertical="center"/>
      <protection/>
    </xf>
    <xf numFmtId="40" fontId="12" fillId="0" borderId="18" xfId="0" applyNumberFormat="1" applyFont="1" applyFill="1" applyBorder="1" applyAlignment="1" applyProtection="1">
      <alignment horizontal="right" vertical="center" wrapText="1"/>
      <protection/>
    </xf>
    <xf numFmtId="4" fontId="12" fillId="0" borderId="12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/>
    </xf>
    <xf numFmtId="4" fontId="12" fillId="0" borderId="9" xfId="0" applyNumberFormat="1" applyFont="1" applyFill="1" applyBorder="1" applyAlignment="1">
      <alignment horizontal="right" vertical="center"/>
    </xf>
    <xf numFmtId="40" fontId="12" fillId="0" borderId="12" xfId="0" applyNumberFormat="1" applyFont="1" applyFill="1" applyBorder="1" applyAlignment="1" applyProtection="1">
      <alignment horizontal="right" vertical="center"/>
      <protection/>
    </xf>
    <xf numFmtId="4" fontId="12" fillId="0" borderId="21" xfId="0" applyNumberFormat="1" applyFont="1" applyFill="1" applyBorder="1" applyAlignment="1" applyProtection="1">
      <alignment horizontal="right" vertical="center" wrapText="1"/>
      <protection/>
    </xf>
    <xf numFmtId="4" fontId="12" fillId="0" borderId="11" xfId="0" applyNumberFormat="1" applyFont="1" applyFill="1" applyBorder="1" applyAlignment="1">
      <alignment horizontal="right" vertical="center"/>
    </xf>
    <xf numFmtId="40" fontId="12" fillId="0" borderId="13" xfId="0" applyNumberFormat="1" applyFont="1" applyFill="1" applyBorder="1" applyAlignment="1" applyProtection="1">
      <alignment horizontal="right" vertical="center"/>
      <protection/>
    </xf>
    <xf numFmtId="4" fontId="12" fillId="0" borderId="12" xfId="0" applyNumberFormat="1" applyFont="1" applyFill="1" applyBorder="1" applyAlignment="1" applyProtection="1">
      <alignment horizontal="right" vertical="center" wrapText="1"/>
      <protection/>
    </xf>
    <xf numFmtId="40" fontId="12" fillId="0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0" fontId="12" fillId="0" borderId="11" xfId="0" applyNumberFormat="1" applyFont="1" applyBorder="1" applyAlignment="1">
      <alignment horizontal="right" vertical="center"/>
    </xf>
    <xf numFmtId="40" fontId="12" fillId="0" borderId="15" xfId="0" applyNumberFormat="1" applyFont="1" applyBorder="1" applyAlignment="1">
      <alignment horizontal="right" vertical="center"/>
    </xf>
    <xf numFmtId="4" fontId="12" fillId="0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vertical="center"/>
    </xf>
    <xf numFmtId="4" fontId="12" fillId="0" borderId="18" xfId="0" applyNumberFormat="1" applyFont="1" applyFill="1" applyBorder="1" applyAlignment="1" applyProtection="1">
      <alignment horizontal="right" vertical="center" wrapText="1"/>
      <protection/>
    </xf>
    <xf numFmtId="4" fontId="12" fillId="0" borderId="22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2" fillId="0" borderId="11" xfId="0" applyFont="1" applyBorder="1" applyAlignment="1">
      <alignment horizontal="centerContinuous"/>
    </xf>
    <xf numFmtId="0" fontId="12" fillId="0" borderId="15" xfId="0" applyNumberFormat="1" applyFont="1" applyFill="1" applyBorder="1" applyAlignment="1" applyProtection="1">
      <alignment vertical="center"/>
      <protection/>
    </xf>
    <xf numFmtId="0" fontId="12" fillId="0" borderId="18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Border="1" applyAlignment="1">
      <alignment horizontal="centerContinuous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>
      <alignment horizontal="center" vertical="center" wrapText="1"/>
    </xf>
    <xf numFmtId="40" fontId="12" fillId="0" borderId="20" xfId="0" applyNumberFormat="1" applyFont="1" applyFill="1" applyBorder="1" applyAlignment="1" applyProtection="1">
      <alignment horizontal="right" vertical="center" wrapText="1"/>
      <protection/>
    </xf>
    <xf numFmtId="0" fontId="12" fillId="0" borderId="21" xfId="0" applyFont="1" applyBorder="1" applyAlignment="1">
      <alignment horizontal="left" vertical="center"/>
    </xf>
    <xf numFmtId="40" fontId="12" fillId="0" borderId="12" xfId="0" applyNumberFormat="1" applyFont="1" applyFill="1" applyBorder="1" applyAlignment="1">
      <alignment horizontal="right" vertical="center"/>
    </xf>
    <xf numFmtId="40" fontId="12" fillId="0" borderId="12" xfId="0" applyNumberFormat="1" applyFont="1" applyFill="1" applyBorder="1" applyAlignment="1">
      <alignment horizontal="right" vertical="center" wrapText="1"/>
    </xf>
    <xf numFmtId="40" fontId="12" fillId="0" borderId="11" xfId="0" applyNumberFormat="1" applyFont="1" applyFill="1" applyBorder="1" applyAlignment="1">
      <alignment horizontal="right" vertical="center" wrapText="1"/>
    </xf>
    <xf numFmtId="40" fontId="12" fillId="0" borderId="11" xfId="0" applyNumberFormat="1" applyFont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40" fontId="12" fillId="0" borderId="15" xfId="0" applyNumberFormat="1" applyFont="1" applyFill="1" applyBorder="1" applyAlignment="1">
      <alignment horizontal="right" vertical="center"/>
    </xf>
    <xf numFmtId="40" fontId="12" fillId="0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Continuous"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40" fontId="12" fillId="0" borderId="15" xfId="0" applyNumberFormat="1" applyFont="1" applyBorder="1" applyAlignment="1">
      <alignment horizontal="center" vertical="center" wrapText="1"/>
    </xf>
    <xf numFmtId="40" fontId="12" fillId="0" borderId="15" xfId="0" applyNumberFormat="1" applyFont="1" applyFill="1" applyBorder="1" applyAlignment="1" applyProtection="1">
      <alignment horizontal="center" vertical="center" wrapText="1"/>
      <protection/>
    </xf>
    <xf numFmtId="185" fontId="12" fillId="0" borderId="16" xfId="0" applyNumberFormat="1" applyFont="1" applyFill="1" applyBorder="1" applyAlignment="1" applyProtection="1">
      <alignment horizontal="right" vertical="center"/>
      <protection/>
    </xf>
    <xf numFmtId="40" fontId="12" fillId="0" borderId="11" xfId="0" applyNumberFormat="1" applyFont="1" applyFill="1" applyBorder="1" applyAlignment="1" applyProtection="1">
      <alignment horizontal="center" vertical="center" wrapText="1"/>
      <protection/>
    </xf>
    <xf numFmtId="185" fontId="12" fillId="0" borderId="9" xfId="0" applyNumberFormat="1" applyFont="1" applyFill="1" applyBorder="1" applyAlignment="1" applyProtection="1">
      <alignment horizontal="right"/>
      <protection/>
    </xf>
    <xf numFmtId="40" fontId="12" fillId="0" borderId="12" xfId="0" applyNumberFormat="1" applyFont="1" applyFill="1" applyBorder="1" applyAlignment="1" applyProtection="1">
      <alignment horizontal="center" vertical="center" wrapText="1"/>
      <protection/>
    </xf>
    <xf numFmtId="40" fontId="12" fillId="0" borderId="12" xfId="0" applyNumberFormat="1" applyFont="1" applyFill="1" applyBorder="1" applyAlignment="1">
      <alignment/>
    </xf>
    <xf numFmtId="40" fontId="12" fillId="0" borderId="12" xfId="0" applyNumberFormat="1" applyFont="1" applyFill="1" applyBorder="1" applyAlignment="1">
      <alignment horizontal="center" vertical="center" wrapText="1"/>
    </xf>
    <xf numFmtId="40" fontId="12" fillId="0" borderId="11" xfId="0" applyNumberFormat="1" applyFont="1" applyBorder="1" applyAlignment="1">
      <alignment/>
    </xf>
    <xf numFmtId="40" fontId="12" fillId="0" borderId="11" xfId="0" applyNumberFormat="1" applyFont="1" applyBorder="1" applyAlignment="1">
      <alignment horizontal="center" vertical="center" wrapText="1"/>
    </xf>
    <xf numFmtId="40" fontId="1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3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 vertical="center"/>
      <protection/>
    </xf>
    <xf numFmtId="183" fontId="1" fillId="0" borderId="0" xfId="0" applyNumberFormat="1" applyFont="1" applyFill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49" fontId="9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" fontId="0" fillId="0" borderId="15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4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40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0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left" vertical="center"/>
    </xf>
    <xf numFmtId="40" fontId="0" fillId="0" borderId="11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40" fontId="0" fillId="0" borderId="12" xfId="0" applyNumberForma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0" fontId="0" fillId="0" borderId="11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40" fontId="0" fillId="0" borderId="15" xfId="0" applyNumberFormat="1" applyFill="1" applyBorder="1" applyAlignment="1">
      <alignment horizontal="right" vertical="center"/>
    </xf>
    <xf numFmtId="40" fontId="0" fillId="0" borderId="12" xfId="0" applyNumberFormat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0" fontId="0" fillId="0" borderId="15" xfId="0" applyNumberFormat="1" applyBorder="1" applyAlignment="1">
      <alignment horizontal="right"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4" fontId="16" fillId="33" borderId="0" xfId="0" applyNumberFormat="1" applyFont="1" applyFill="1" applyAlignment="1" applyProtection="1">
      <alignment/>
      <protection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showGridLines="0" showZeros="0" view="pageBreakPreview" zoomScale="60" workbookViewId="0" topLeftCell="A1">
      <selection activeCell="D3" sqref="D3"/>
    </sheetView>
  </sheetViews>
  <sheetFormatPr defaultColWidth="9.16015625" defaultRowHeight="12.75" customHeight="1"/>
  <cols>
    <col min="1" max="1" width="11.33203125" style="0" customWidth="1"/>
    <col min="2" max="2" width="163" style="0" customWidth="1"/>
  </cols>
  <sheetData>
    <row r="1" spans="1:2" ht="69.75" customHeight="1">
      <c r="A1" s="18"/>
      <c r="B1" s="292"/>
    </row>
    <row r="2" ht="69.75" customHeight="1">
      <c r="B2" s="293" t="s">
        <v>0</v>
      </c>
    </row>
    <row r="3" ht="69.75" customHeight="1"/>
    <row r="4" ht="69.75" customHeight="1">
      <c r="B4" s="294" t="s">
        <v>1</v>
      </c>
    </row>
    <row r="5" ht="69.75" customHeight="1">
      <c r="B5" s="295"/>
    </row>
    <row r="6" ht="69.75" customHeight="1">
      <c r="B6" s="295"/>
    </row>
    <row r="7" ht="12.75" customHeight="1">
      <c r="B7" s="292"/>
    </row>
    <row r="8" ht="12.75" customHeight="1">
      <c r="B8" s="18"/>
    </row>
    <row r="9" ht="12.75" customHeight="1">
      <c r="B9" s="296" t="s">
        <v>2</v>
      </c>
    </row>
    <row r="10" ht="12.75" customHeight="1">
      <c r="B10" s="18"/>
    </row>
    <row r="11" ht="12.75" customHeight="1">
      <c r="B11" s="297"/>
    </row>
    <row r="12" ht="12.75" customHeight="1">
      <c r="B12" s="297"/>
    </row>
    <row r="13" ht="12.75" customHeight="1">
      <c r="B13" s="292"/>
    </row>
    <row r="14" ht="12.75" customHeight="1">
      <c r="B14" s="292"/>
    </row>
  </sheetData>
  <sheetProtection/>
  <printOptions horizontalCentered="1"/>
  <pageMargins left="0.75" right="0.75" top="0.79" bottom="1" header="0" footer="0"/>
  <pageSetup firstPageNumber="1" useFirstPageNumber="1" fitToHeight="99" fitToWidth="1" orientation="landscape" paperSize="9" scale="9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showGridLines="0" showZeros="0" view="pageBreakPreview" zoomScale="60" workbookViewId="0" topLeftCell="G1">
      <selection activeCell="AI7" sqref="AI7"/>
    </sheetView>
  </sheetViews>
  <sheetFormatPr defaultColWidth="9.16015625" defaultRowHeight="11.25"/>
  <cols>
    <col min="1" max="1" width="26.83203125" style="0" customWidth="1"/>
    <col min="2" max="2" width="17.16015625" style="0" customWidth="1"/>
    <col min="3" max="3" width="35.16015625" style="0" customWidth="1"/>
    <col min="4" max="4" width="21" style="0" customWidth="1"/>
    <col min="5" max="5" width="17.83203125" style="0" customWidth="1"/>
    <col min="6" max="6" width="16.83203125" style="0" customWidth="1"/>
    <col min="7" max="7" width="19.33203125" style="0" customWidth="1"/>
    <col min="8" max="8" width="14.83203125" style="0" customWidth="1"/>
    <col min="9" max="9" width="12.83203125" style="0" customWidth="1"/>
    <col min="10" max="10" width="13.66015625" style="0" customWidth="1"/>
    <col min="11" max="11" width="16" style="0" customWidth="1"/>
    <col min="12" max="12" width="17.16015625" style="0" customWidth="1"/>
    <col min="13" max="13" width="19.5" style="0" customWidth="1"/>
    <col min="14" max="14" width="12.83203125" style="0" customWidth="1"/>
    <col min="15" max="18" width="9.16015625" style="0" customWidth="1"/>
    <col min="19" max="19" width="19.66015625" style="0" customWidth="1"/>
    <col min="20" max="20" width="13.33203125" style="0" customWidth="1"/>
    <col min="21" max="21" width="13" style="0" customWidth="1"/>
    <col min="22" max="22" width="11.16015625" style="0" customWidth="1"/>
    <col min="23" max="23" width="17" style="0" customWidth="1"/>
    <col min="24" max="24" width="13.5" style="0" customWidth="1"/>
    <col min="25" max="26" width="13" style="0" customWidth="1"/>
    <col min="27" max="27" width="9.16015625" style="0" customWidth="1"/>
  </cols>
  <sheetData>
    <row r="1" ht="18" customHeight="1">
      <c r="Z1" s="77" t="s">
        <v>315</v>
      </c>
    </row>
    <row r="2" spans="1:26" ht="26.25" customHeight="1">
      <c r="A2" s="1" t="s">
        <v>316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6"/>
      <c r="W2" s="76"/>
      <c r="X2" s="76"/>
      <c r="Y2" s="76"/>
      <c r="Z2" s="76"/>
    </row>
    <row r="3" spans="1:26" ht="12.75" customHeight="1">
      <c r="A3" s="19" t="s">
        <v>99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77"/>
      <c r="V3" s="57"/>
      <c r="W3" s="57"/>
      <c r="X3" s="57"/>
      <c r="Y3" s="57"/>
      <c r="Z3" s="77" t="s">
        <v>5</v>
      </c>
    </row>
    <row r="4" spans="1:26" ht="22.5" customHeight="1">
      <c r="A4" s="58" t="s">
        <v>132</v>
      </c>
      <c r="B4" s="58" t="s">
        <v>317</v>
      </c>
      <c r="C4" s="11" t="s">
        <v>101</v>
      </c>
      <c r="D4" s="22" t="s">
        <v>8</v>
      </c>
      <c r="E4" s="59" t="s">
        <v>318</v>
      </c>
      <c r="F4" s="26"/>
      <c r="G4" s="60"/>
      <c r="H4" s="60"/>
      <c r="I4" s="60"/>
      <c r="J4" s="60"/>
      <c r="K4" s="69"/>
      <c r="L4" s="69"/>
      <c r="M4" s="69"/>
      <c r="N4" s="21"/>
      <c r="O4" s="3" t="s">
        <v>107</v>
      </c>
      <c r="P4" s="3" t="s">
        <v>108</v>
      </c>
      <c r="Q4" s="6" t="s">
        <v>109</v>
      </c>
      <c r="R4" s="78" t="s">
        <v>319</v>
      </c>
      <c r="S4" s="78"/>
      <c r="T4" s="78"/>
      <c r="U4" s="78"/>
      <c r="V4" s="78"/>
      <c r="W4" s="78"/>
      <c r="X4" s="78"/>
      <c r="Y4" s="78"/>
      <c r="Z4" s="6"/>
    </row>
    <row r="5" spans="1:26" ht="22.5" customHeight="1">
      <c r="A5" s="58"/>
      <c r="B5" s="58"/>
      <c r="C5" s="11"/>
      <c r="D5" s="58" t="s">
        <v>320</v>
      </c>
      <c r="E5" s="61" t="s">
        <v>111</v>
      </c>
      <c r="F5" s="62" t="s">
        <v>119</v>
      </c>
      <c r="G5" s="60"/>
      <c r="H5" s="60"/>
      <c r="I5" s="60"/>
      <c r="J5" s="60"/>
      <c r="K5" s="6" t="s">
        <v>113</v>
      </c>
      <c r="L5" s="11" t="s">
        <v>104</v>
      </c>
      <c r="M5" s="6" t="s">
        <v>321</v>
      </c>
      <c r="N5" s="70" t="s">
        <v>106</v>
      </c>
      <c r="O5" s="3"/>
      <c r="P5" s="3"/>
      <c r="Q5" s="6"/>
      <c r="R5" s="3" t="s">
        <v>111</v>
      </c>
      <c r="S5" s="11" t="s">
        <v>115</v>
      </c>
      <c r="T5" s="11"/>
      <c r="U5" s="11"/>
      <c r="V5" s="58"/>
      <c r="W5" s="11" t="s">
        <v>116</v>
      </c>
      <c r="X5" s="11"/>
      <c r="Y5" s="11"/>
      <c r="Z5" s="83" t="s">
        <v>117</v>
      </c>
    </row>
    <row r="6" spans="1:26" ht="77.25" customHeight="1">
      <c r="A6" s="58"/>
      <c r="B6" s="58"/>
      <c r="C6" s="11"/>
      <c r="D6" s="58"/>
      <c r="E6" s="61"/>
      <c r="F6" s="63" t="s">
        <v>118</v>
      </c>
      <c r="G6" s="63" t="s">
        <v>322</v>
      </c>
      <c r="H6" s="63" t="s">
        <v>323</v>
      </c>
      <c r="I6" s="63" t="s">
        <v>121</v>
      </c>
      <c r="J6" s="63" t="s">
        <v>324</v>
      </c>
      <c r="K6" s="6"/>
      <c r="L6" s="11"/>
      <c r="M6" s="6"/>
      <c r="N6" s="70"/>
      <c r="O6" s="3"/>
      <c r="P6" s="3"/>
      <c r="Q6" s="6"/>
      <c r="R6" s="6"/>
      <c r="S6" s="79" t="s">
        <v>325</v>
      </c>
      <c r="T6" s="79" t="s">
        <v>115</v>
      </c>
      <c r="U6" s="80" t="s">
        <v>125</v>
      </c>
      <c r="V6" s="81" t="s">
        <v>124</v>
      </c>
      <c r="W6" s="82" t="s">
        <v>326</v>
      </c>
      <c r="X6" s="83" t="s">
        <v>123</v>
      </c>
      <c r="Y6" s="84" t="s">
        <v>126</v>
      </c>
      <c r="Z6" s="6"/>
    </row>
    <row r="7" spans="1:26" ht="18" customHeight="1">
      <c r="A7" s="64" t="s">
        <v>127</v>
      </c>
      <c r="B7" s="65" t="s">
        <v>127</v>
      </c>
      <c r="C7" s="65" t="s">
        <v>127</v>
      </c>
      <c r="D7" s="65" t="s">
        <v>127</v>
      </c>
      <c r="E7" s="11">
        <v>1</v>
      </c>
      <c r="F7" s="11">
        <f aca="true" t="shared" si="0" ref="F7:Q7">E7+1</f>
        <v>2</v>
      </c>
      <c r="G7" s="11">
        <f t="shared" si="0"/>
        <v>3</v>
      </c>
      <c r="H7" s="11">
        <f t="shared" si="0"/>
        <v>4</v>
      </c>
      <c r="I7" s="11">
        <f t="shared" si="0"/>
        <v>5</v>
      </c>
      <c r="J7" s="11">
        <f t="shared" si="0"/>
        <v>6</v>
      </c>
      <c r="K7" s="11">
        <f t="shared" si="0"/>
        <v>7</v>
      </c>
      <c r="L7" s="11">
        <f t="shared" si="0"/>
        <v>8</v>
      </c>
      <c r="M7" s="71">
        <f t="shared" si="0"/>
        <v>9</v>
      </c>
      <c r="N7" s="72">
        <f t="shared" si="0"/>
        <v>10</v>
      </c>
      <c r="O7" s="72">
        <f t="shared" si="0"/>
        <v>11</v>
      </c>
      <c r="P7" s="72">
        <f t="shared" si="0"/>
        <v>12</v>
      </c>
      <c r="Q7" s="72">
        <f t="shared" si="0"/>
        <v>13</v>
      </c>
      <c r="R7" s="72">
        <v>14</v>
      </c>
      <c r="S7" s="72">
        <f aca="true" t="shared" si="1" ref="S7:Z7">R7+1</f>
        <v>15</v>
      </c>
      <c r="T7" s="72">
        <f t="shared" si="1"/>
        <v>16</v>
      </c>
      <c r="U7" s="72">
        <f t="shared" si="1"/>
        <v>17</v>
      </c>
      <c r="V7" s="72">
        <f t="shared" si="1"/>
        <v>18</v>
      </c>
      <c r="W7" s="72">
        <f t="shared" si="1"/>
        <v>19</v>
      </c>
      <c r="X7" s="72">
        <f t="shared" si="1"/>
        <v>20</v>
      </c>
      <c r="Y7" s="72">
        <f t="shared" si="1"/>
        <v>21</v>
      </c>
      <c r="Z7" s="72">
        <f t="shared" si="1"/>
        <v>22</v>
      </c>
    </row>
    <row r="8" spans="1:27" ht="21.75" customHeight="1">
      <c r="A8" s="13"/>
      <c r="B8" s="13"/>
      <c r="C8" s="66" t="s">
        <v>111</v>
      </c>
      <c r="D8" s="67"/>
      <c r="E8" s="68">
        <v>887.14</v>
      </c>
      <c r="F8" s="68">
        <v>887.14</v>
      </c>
      <c r="G8" s="68">
        <v>887.14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73">
        <v>0</v>
      </c>
      <c r="N8" s="68">
        <v>0</v>
      </c>
      <c r="O8" s="73">
        <v>0</v>
      </c>
      <c r="P8" s="74">
        <v>0</v>
      </c>
      <c r="Q8" s="74">
        <v>0</v>
      </c>
      <c r="R8" s="68">
        <v>0</v>
      </c>
      <c r="S8" s="73">
        <v>0</v>
      </c>
      <c r="T8" s="68">
        <v>0</v>
      </c>
      <c r="U8" s="73">
        <v>0</v>
      </c>
      <c r="V8" s="68">
        <v>0</v>
      </c>
      <c r="W8" s="73">
        <v>0</v>
      </c>
      <c r="X8" s="68">
        <v>0</v>
      </c>
      <c r="Y8" s="73">
        <v>0</v>
      </c>
      <c r="Z8" s="68">
        <v>0</v>
      </c>
      <c r="AA8" s="85"/>
    </row>
    <row r="9" spans="1:26" ht="24.75" customHeight="1">
      <c r="A9" s="13" t="s">
        <v>1</v>
      </c>
      <c r="B9" s="13" t="s">
        <v>327</v>
      </c>
      <c r="C9" s="66" t="s">
        <v>328</v>
      </c>
      <c r="D9" s="67" t="s">
        <v>329</v>
      </c>
      <c r="E9" s="68">
        <v>656.35</v>
      </c>
      <c r="F9" s="68">
        <v>656.35</v>
      </c>
      <c r="G9" s="68">
        <v>656.35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73">
        <v>0</v>
      </c>
      <c r="N9" s="68">
        <v>0</v>
      </c>
      <c r="O9" s="73">
        <v>0</v>
      </c>
      <c r="P9" s="74">
        <v>0</v>
      </c>
      <c r="Q9" s="74">
        <v>0</v>
      </c>
      <c r="R9" s="68">
        <v>0</v>
      </c>
      <c r="S9" s="73">
        <v>0</v>
      </c>
      <c r="T9" s="68">
        <v>0</v>
      </c>
      <c r="U9" s="73">
        <v>0</v>
      </c>
      <c r="V9" s="68">
        <v>0</v>
      </c>
      <c r="W9" s="73">
        <v>0</v>
      </c>
      <c r="X9" s="68">
        <v>0</v>
      </c>
      <c r="Y9" s="73">
        <v>0</v>
      </c>
      <c r="Z9" s="68">
        <v>0</v>
      </c>
    </row>
    <row r="10" spans="1:26" ht="24.75" customHeight="1">
      <c r="A10" s="13" t="s">
        <v>1</v>
      </c>
      <c r="B10" s="13" t="s">
        <v>330</v>
      </c>
      <c r="C10" s="66" t="s">
        <v>331</v>
      </c>
      <c r="D10" s="67" t="s">
        <v>329</v>
      </c>
      <c r="E10" s="68">
        <v>132.3</v>
      </c>
      <c r="F10" s="68">
        <v>132.3</v>
      </c>
      <c r="G10" s="68">
        <v>132.3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73">
        <v>0</v>
      </c>
      <c r="N10" s="68">
        <v>0</v>
      </c>
      <c r="O10" s="73">
        <v>0</v>
      </c>
      <c r="P10" s="74">
        <v>0</v>
      </c>
      <c r="Q10" s="74">
        <v>0</v>
      </c>
      <c r="R10" s="68">
        <v>0</v>
      </c>
      <c r="S10" s="73">
        <v>0</v>
      </c>
      <c r="T10" s="68">
        <v>0</v>
      </c>
      <c r="U10" s="73">
        <v>0</v>
      </c>
      <c r="V10" s="68">
        <v>0</v>
      </c>
      <c r="W10" s="73">
        <v>0</v>
      </c>
      <c r="X10" s="68">
        <v>0</v>
      </c>
      <c r="Y10" s="73">
        <v>0</v>
      </c>
      <c r="Z10" s="68">
        <v>0</v>
      </c>
    </row>
    <row r="11" spans="1:26" ht="24.75" customHeight="1">
      <c r="A11" s="13" t="s">
        <v>1</v>
      </c>
      <c r="B11" s="13" t="s">
        <v>330</v>
      </c>
      <c r="C11" s="66" t="s">
        <v>331</v>
      </c>
      <c r="D11" s="67" t="s">
        <v>329</v>
      </c>
      <c r="E11" s="68">
        <v>98.49</v>
      </c>
      <c r="F11" s="68">
        <v>98.49</v>
      </c>
      <c r="G11" s="68">
        <v>98.49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73">
        <v>0</v>
      </c>
      <c r="N11" s="68">
        <v>0</v>
      </c>
      <c r="O11" s="73">
        <v>0</v>
      </c>
      <c r="P11" s="74">
        <v>0</v>
      </c>
      <c r="Q11" s="74">
        <v>0</v>
      </c>
      <c r="R11" s="68">
        <v>0</v>
      </c>
      <c r="S11" s="73">
        <v>0</v>
      </c>
      <c r="T11" s="68">
        <v>0</v>
      </c>
      <c r="U11" s="73">
        <v>0</v>
      </c>
      <c r="V11" s="68">
        <v>0</v>
      </c>
      <c r="W11" s="73">
        <v>0</v>
      </c>
      <c r="X11" s="68">
        <v>0</v>
      </c>
      <c r="Y11" s="73">
        <v>0</v>
      </c>
      <c r="Z11" s="68">
        <v>0</v>
      </c>
    </row>
    <row r="12" spans="1:26" ht="12.75" customHeight="1">
      <c r="A12" s="18"/>
      <c r="B12" s="18"/>
      <c r="C12" s="18"/>
      <c r="E12" s="18"/>
      <c r="F12" s="18"/>
      <c r="G12" s="18"/>
      <c r="H12" s="18"/>
      <c r="I12" s="18"/>
      <c r="J12" s="18"/>
      <c r="K12" s="18"/>
      <c r="M12" s="75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5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M13" s="75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3" ht="12.75" customHeight="1">
      <c r="A14" s="18"/>
      <c r="B14" s="18"/>
      <c r="C14" s="18"/>
      <c r="D14" s="18"/>
      <c r="F14" s="18"/>
      <c r="G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2.75" customHeight="1">
      <c r="A15" s="18"/>
      <c r="B15" s="18"/>
      <c r="C15" s="18"/>
      <c r="D15" s="18"/>
      <c r="F15" s="18"/>
      <c r="G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3:21" ht="12.75" customHeight="1">
      <c r="C16" s="18"/>
      <c r="G16" s="18"/>
      <c r="H16" s="18"/>
      <c r="I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3:20" ht="12.75" customHeight="1">
      <c r="C17" s="18"/>
      <c r="G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3:20" ht="12.75" customHeight="1">
      <c r="C18" s="18"/>
      <c r="G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7:20" ht="12.75" customHeight="1">
      <c r="G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1:20" ht="12.75" customHeight="1">
      <c r="K20" s="18"/>
      <c r="L20" s="18"/>
      <c r="M20" s="18"/>
      <c r="S20" s="18"/>
      <c r="T20" s="18"/>
    </row>
    <row r="21" spans="14:20" ht="12.75" customHeight="1">
      <c r="N21" s="18"/>
      <c r="O21" s="18"/>
      <c r="P21" s="18"/>
      <c r="Q21" s="18"/>
      <c r="R21" s="18"/>
      <c r="S21" s="18"/>
      <c r="T21" s="18"/>
    </row>
    <row r="22" spans="14:18" ht="12.75" customHeight="1">
      <c r="N22" s="18"/>
      <c r="O22" s="18"/>
      <c r="P22" s="18"/>
      <c r="Q22" s="18"/>
      <c r="R22" s="18"/>
    </row>
    <row r="23" ht="12.75" customHeight="1"/>
    <row r="24" ht="12.75" customHeight="1">
      <c r="Z24" s="18"/>
    </row>
  </sheetData>
  <sheetProtection/>
  <mergeCells count="18">
    <mergeCell ref="R4:Z4"/>
    <mergeCell ref="S5:V5"/>
    <mergeCell ref="W5:Y5"/>
    <mergeCell ref="A4:A6"/>
    <mergeCell ref="B4:B6"/>
    <mergeCell ref="C4:C6"/>
    <mergeCell ref="D5:D6"/>
    <mergeCell ref="E5:E6"/>
    <mergeCell ref="K5:K6"/>
    <mergeCell ref="L5:L6"/>
    <mergeCell ref="M5:M6"/>
    <mergeCell ref="M12:M13"/>
    <mergeCell ref="N5:N6"/>
    <mergeCell ref="O4:O6"/>
    <mergeCell ref="P4:P6"/>
    <mergeCell ref="Q4:Q6"/>
    <mergeCell ref="R5:R6"/>
    <mergeCell ref="Z5:Z6"/>
  </mergeCells>
  <printOptions/>
  <pageMargins left="0.75" right="0.75" top="1" bottom="1" header="0.5" footer="0.5"/>
  <pageSetup fitToHeight="999" fitToWidth="1" orientation="landscape" paperSize="9" scale="39"/>
  <headerFooter scaleWithDoc="0" alignWithMargins="0"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showGridLines="0" showZeros="0" view="pageBreakPreview" zoomScale="60" workbookViewId="0" topLeftCell="A1">
      <selection activeCell="C1" sqref="C1"/>
    </sheetView>
  </sheetViews>
  <sheetFormatPr defaultColWidth="9.16015625" defaultRowHeight="11.25"/>
  <cols>
    <col min="1" max="1" width="16.16015625" style="0" customWidth="1"/>
    <col min="2" max="2" width="45.33203125" style="0" customWidth="1"/>
    <col min="3" max="3" width="31.5" style="0" customWidth="1"/>
    <col min="4" max="4" width="15.66015625" style="0" customWidth="1"/>
    <col min="5" max="5" width="12" style="0" customWidth="1"/>
    <col min="6" max="6" width="11.16015625" style="0" customWidth="1"/>
    <col min="7" max="11" width="8.83203125" style="0" customWidth="1"/>
    <col min="12" max="17" width="6.16015625" style="0" customWidth="1"/>
    <col min="18" max="18" width="10.33203125" style="0" customWidth="1"/>
    <col min="19" max="26" width="8.33203125" style="0" customWidth="1"/>
    <col min="27" max="27" width="22.33203125" style="0" customWidth="1"/>
    <col min="28" max="28" width="6.16015625" style="0" customWidth="1"/>
  </cols>
  <sheetData>
    <row r="1" ht="18" customHeight="1">
      <c r="AA1" s="53" t="s">
        <v>332</v>
      </c>
    </row>
    <row r="2" spans="1:27" ht="57" customHeight="1">
      <c r="A2" s="29" t="s">
        <v>333</v>
      </c>
      <c r="B2" s="30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12.75" customHeight="1">
      <c r="A3" s="31"/>
      <c r="B3" s="32"/>
      <c r="C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54" t="s">
        <v>334</v>
      </c>
    </row>
    <row r="4" spans="1:27" ht="23.25" customHeight="1">
      <c r="A4" s="33" t="s">
        <v>100</v>
      </c>
      <c r="B4" s="34" t="s">
        <v>132</v>
      </c>
      <c r="C4" s="35" t="s">
        <v>335</v>
      </c>
      <c r="D4" s="36" t="s">
        <v>318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55"/>
      <c r="AA4" s="39" t="s">
        <v>336</v>
      </c>
    </row>
    <row r="5" spans="1:27" ht="25.5" customHeight="1">
      <c r="A5" s="33"/>
      <c r="B5" s="37"/>
      <c r="C5" s="38" t="s">
        <v>337</v>
      </c>
      <c r="D5" s="23" t="s">
        <v>102</v>
      </c>
      <c r="E5" s="39" t="s">
        <v>111</v>
      </c>
      <c r="F5" s="40" t="s">
        <v>103</v>
      </c>
      <c r="G5" s="40"/>
      <c r="H5" s="40"/>
      <c r="I5" s="40"/>
      <c r="J5" s="40"/>
      <c r="K5" s="40"/>
      <c r="L5" s="51" t="s">
        <v>104</v>
      </c>
      <c r="M5" s="51" t="s">
        <v>321</v>
      </c>
      <c r="N5" s="51" t="s">
        <v>106</v>
      </c>
      <c r="O5" s="51" t="s">
        <v>107</v>
      </c>
      <c r="P5" s="51" t="s">
        <v>108</v>
      </c>
      <c r="Q5" s="51" t="s">
        <v>109</v>
      </c>
      <c r="R5" s="40" t="s">
        <v>110</v>
      </c>
      <c r="S5" s="40"/>
      <c r="T5" s="40"/>
      <c r="U5" s="40"/>
      <c r="V5" s="40"/>
      <c r="W5" s="40"/>
      <c r="X5" s="40"/>
      <c r="Y5" s="40"/>
      <c r="Z5" s="40"/>
      <c r="AA5" s="42"/>
    </row>
    <row r="6" spans="1:27" ht="30" customHeight="1">
      <c r="A6" s="33"/>
      <c r="B6" s="37"/>
      <c r="C6" s="38"/>
      <c r="D6" s="6"/>
      <c r="E6" s="41"/>
      <c r="F6" s="42" t="s">
        <v>112</v>
      </c>
      <c r="G6" s="42"/>
      <c r="H6" s="42"/>
      <c r="I6" s="42"/>
      <c r="J6" s="42"/>
      <c r="K6" s="42" t="s">
        <v>113</v>
      </c>
      <c r="L6" s="42"/>
      <c r="M6" s="42"/>
      <c r="N6" s="42"/>
      <c r="O6" s="42"/>
      <c r="P6" s="42"/>
      <c r="Q6" s="42"/>
      <c r="R6" s="42" t="s">
        <v>111</v>
      </c>
      <c r="S6" s="42" t="s">
        <v>115</v>
      </c>
      <c r="T6" s="42"/>
      <c r="U6" s="42"/>
      <c r="V6" s="42"/>
      <c r="W6" s="42" t="s">
        <v>116</v>
      </c>
      <c r="X6" s="42"/>
      <c r="Y6" s="42"/>
      <c r="Z6" s="42" t="s">
        <v>117</v>
      </c>
      <c r="AA6" s="42"/>
    </row>
    <row r="7" spans="1:27" ht="103.5" customHeight="1">
      <c r="A7" s="33"/>
      <c r="B7" s="37"/>
      <c r="C7" s="38"/>
      <c r="D7" s="6"/>
      <c r="E7" s="41"/>
      <c r="F7" s="42" t="s">
        <v>118</v>
      </c>
      <c r="G7" s="43" t="s">
        <v>119</v>
      </c>
      <c r="H7" s="42" t="s">
        <v>120</v>
      </c>
      <c r="I7" s="43" t="s">
        <v>121</v>
      </c>
      <c r="J7" s="52" t="s">
        <v>122</v>
      </c>
      <c r="K7" s="42"/>
      <c r="L7" s="42"/>
      <c r="M7" s="42"/>
      <c r="N7" s="42"/>
      <c r="O7" s="42"/>
      <c r="P7" s="42"/>
      <c r="Q7" s="42"/>
      <c r="R7" s="42"/>
      <c r="S7" s="42" t="s">
        <v>118</v>
      </c>
      <c r="T7" s="42" t="s">
        <v>115</v>
      </c>
      <c r="U7" s="42" t="s">
        <v>123</v>
      </c>
      <c r="V7" s="42" t="s">
        <v>124</v>
      </c>
      <c r="W7" s="42" t="s">
        <v>118</v>
      </c>
      <c r="X7" s="42" t="s">
        <v>338</v>
      </c>
      <c r="Y7" s="42" t="s">
        <v>126</v>
      </c>
      <c r="Z7" s="42"/>
      <c r="AA7" s="42"/>
    </row>
    <row r="8" spans="1:28" ht="17.25" customHeight="1">
      <c r="A8" s="44" t="s">
        <v>127</v>
      </c>
      <c r="B8" s="44" t="s">
        <v>127</v>
      </c>
      <c r="C8" s="44" t="s">
        <v>127</v>
      </c>
      <c r="D8" s="44">
        <v>1</v>
      </c>
      <c r="E8" s="44">
        <v>2</v>
      </c>
      <c r="F8" s="44">
        <f aca="true" t="shared" si="0" ref="F8:Q8">E8+1</f>
        <v>3</v>
      </c>
      <c r="G8" s="44">
        <f t="shared" si="0"/>
        <v>4</v>
      </c>
      <c r="H8" s="44">
        <f t="shared" si="0"/>
        <v>5</v>
      </c>
      <c r="I8" s="44">
        <f t="shared" si="0"/>
        <v>6</v>
      </c>
      <c r="J8" s="44">
        <f t="shared" si="0"/>
        <v>7</v>
      </c>
      <c r="K8" s="44">
        <f t="shared" si="0"/>
        <v>8</v>
      </c>
      <c r="L8" s="44">
        <f t="shared" si="0"/>
        <v>9</v>
      </c>
      <c r="M8" s="44">
        <f t="shared" si="0"/>
        <v>10</v>
      </c>
      <c r="N8" s="44">
        <f t="shared" si="0"/>
        <v>11</v>
      </c>
      <c r="O8" s="44">
        <f t="shared" si="0"/>
        <v>12</v>
      </c>
      <c r="P8" s="44">
        <f t="shared" si="0"/>
        <v>13</v>
      </c>
      <c r="Q8" s="44">
        <f t="shared" si="0"/>
        <v>14</v>
      </c>
      <c r="R8" s="44">
        <v>15</v>
      </c>
      <c r="S8" s="44">
        <f aca="true" t="shared" si="1" ref="S8:AA8">R8+1</f>
        <v>16</v>
      </c>
      <c r="T8" s="44">
        <f t="shared" si="1"/>
        <v>17</v>
      </c>
      <c r="U8" s="44">
        <f t="shared" si="1"/>
        <v>18</v>
      </c>
      <c r="V8" s="44">
        <f t="shared" si="1"/>
        <v>19</v>
      </c>
      <c r="W8" s="44">
        <f t="shared" si="1"/>
        <v>20</v>
      </c>
      <c r="X8" s="44">
        <f t="shared" si="1"/>
        <v>21</v>
      </c>
      <c r="Y8" s="44">
        <f t="shared" si="1"/>
        <v>22</v>
      </c>
      <c r="Z8" s="44">
        <f t="shared" si="1"/>
        <v>23</v>
      </c>
      <c r="AA8" s="56">
        <f t="shared" si="1"/>
        <v>24</v>
      </c>
      <c r="AB8" s="30"/>
    </row>
    <row r="9" spans="1:27" ht="26.25" customHeight="1">
      <c r="A9" s="45"/>
      <c r="B9" s="46" t="s">
        <v>111</v>
      </c>
      <c r="C9" s="47"/>
      <c r="D9" s="48">
        <v>78.1</v>
      </c>
      <c r="E9" s="49">
        <v>78.1</v>
      </c>
      <c r="F9" s="49">
        <v>78.1</v>
      </c>
      <c r="G9" s="49">
        <v>78.1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7"/>
    </row>
    <row r="10" spans="1:27" ht="26.25" customHeight="1">
      <c r="A10" s="45" t="s">
        <v>339</v>
      </c>
      <c r="B10" s="46" t="s">
        <v>340</v>
      </c>
      <c r="C10" s="47"/>
      <c r="D10" s="48">
        <v>78.1</v>
      </c>
      <c r="E10" s="49">
        <v>78.1</v>
      </c>
      <c r="F10" s="49">
        <v>78.1</v>
      </c>
      <c r="G10" s="49">
        <v>78.1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7"/>
    </row>
    <row r="11" spans="1:27" ht="26.25" customHeight="1">
      <c r="A11" s="45" t="s">
        <v>341</v>
      </c>
      <c r="B11" s="46" t="s">
        <v>342</v>
      </c>
      <c r="C11" s="47" t="s">
        <v>343</v>
      </c>
      <c r="D11" s="48">
        <v>25.1</v>
      </c>
      <c r="E11" s="49">
        <v>25.1</v>
      </c>
      <c r="F11" s="49">
        <v>25.1</v>
      </c>
      <c r="G11" s="49">
        <v>25.1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7"/>
    </row>
    <row r="12" spans="1:27" ht="26.25" customHeight="1">
      <c r="A12" s="45" t="s">
        <v>341</v>
      </c>
      <c r="B12" s="46" t="s">
        <v>342</v>
      </c>
      <c r="C12" s="47" t="s">
        <v>344</v>
      </c>
      <c r="D12" s="48">
        <v>9</v>
      </c>
      <c r="E12" s="49">
        <v>9</v>
      </c>
      <c r="F12" s="49">
        <v>9</v>
      </c>
      <c r="G12" s="49">
        <v>9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7"/>
    </row>
    <row r="13" spans="1:27" ht="26.25" customHeight="1">
      <c r="A13" s="45" t="s">
        <v>341</v>
      </c>
      <c r="B13" s="46" t="s">
        <v>342</v>
      </c>
      <c r="C13" s="47" t="s">
        <v>344</v>
      </c>
      <c r="D13" s="48">
        <v>44</v>
      </c>
      <c r="E13" s="49">
        <v>44</v>
      </c>
      <c r="F13" s="49">
        <v>44</v>
      </c>
      <c r="G13" s="49">
        <v>44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7"/>
    </row>
    <row r="14" spans="2:25" ht="9.75" customHeight="1">
      <c r="B14" s="50"/>
      <c r="D14" s="50"/>
      <c r="I14" s="50"/>
      <c r="M14" s="50"/>
      <c r="N14" s="50"/>
      <c r="O14" s="50"/>
      <c r="P14" s="50"/>
      <c r="R14" s="50"/>
      <c r="S14" s="50"/>
      <c r="V14" s="50"/>
      <c r="W14" s="50"/>
      <c r="Y14" s="50"/>
    </row>
    <row r="15" spans="4:27" ht="9.75" customHeight="1">
      <c r="D15" s="50"/>
      <c r="I15" s="50"/>
      <c r="K15" s="50"/>
      <c r="L15" s="50"/>
      <c r="N15" s="50"/>
      <c r="R15" s="50"/>
      <c r="W15" s="50"/>
      <c r="AA15" s="50"/>
    </row>
    <row r="16" spans="4:25" ht="9.75" customHeight="1">
      <c r="D16" s="50"/>
      <c r="F16" s="50"/>
      <c r="L16" s="50"/>
      <c r="O16" s="50"/>
      <c r="P16" s="50"/>
      <c r="S16" s="50"/>
      <c r="U16" s="50"/>
      <c r="W16" s="50"/>
      <c r="Y16" s="50"/>
    </row>
    <row r="17" spans="4:26" ht="9.75" customHeight="1">
      <c r="D17" s="50"/>
      <c r="K17" s="50"/>
      <c r="N17" s="50"/>
      <c r="O17" s="50"/>
      <c r="U17" s="50"/>
      <c r="V17" s="50"/>
      <c r="X17" s="50"/>
      <c r="Z17" s="50"/>
    </row>
    <row r="18" spans="4:25" ht="9.75" customHeight="1">
      <c r="D18" s="50"/>
      <c r="L18" s="50"/>
      <c r="N18" s="50"/>
      <c r="S18" s="50"/>
      <c r="U18" s="50"/>
      <c r="Y18" s="50"/>
    </row>
    <row r="19" ht="9.75" customHeight="1">
      <c r="S19" s="50"/>
    </row>
  </sheetData>
  <sheetProtection/>
  <mergeCells count="20">
    <mergeCell ref="F5:K5"/>
    <mergeCell ref="R5:Z5"/>
    <mergeCell ref="F6:J6"/>
    <mergeCell ref="S6:V6"/>
    <mergeCell ref="W6:Y6"/>
    <mergeCell ref="A4:A7"/>
    <mergeCell ref="B4:B7"/>
    <mergeCell ref="C5:C7"/>
    <mergeCell ref="D5:D7"/>
    <mergeCell ref="E5:E7"/>
    <mergeCell ref="K6:K7"/>
    <mergeCell ref="L5:L7"/>
    <mergeCell ref="M5:M7"/>
    <mergeCell ref="N5:N7"/>
    <mergeCell ref="O5:O7"/>
    <mergeCell ref="P5:P7"/>
    <mergeCell ref="Q5:Q7"/>
    <mergeCell ref="R6:R7"/>
    <mergeCell ref="Z6:Z7"/>
    <mergeCell ref="AA4:AA7"/>
  </mergeCells>
  <printOptions/>
  <pageMargins left="0.75" right="0.75" top="1" bottom="1" header="0.5" footer="0.5"/>
  <pageSetup fitToHeight="100" fitToWidth="1" orientation="landscape" paperSize="9" scale="5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showGridLines="0" showZeros="0" tabSelected="1" view="pageBreakPreview" zoomScale="60" workbookViewId="0" topLeftCell="A1">
      <selection activeCell="S8" sqref="S8"/>
    </sheetView>
  </sheetViews>
  <sheetFormatPr defaultColWidth="9.16015625" defaultRowHeight="11.25"/>
  <cols>
    <col min="1" max="1" width="59.5" style="0" customWidth="1"/>
    <col min="2" max="5" width="16.5" style="0" customWidth="1"/>
    <col min="6" max="13" width="9.33203125" style="0" customWidth="1"/>
    <col min="14" max="14" width="9.16015625" style="0" customWidth="1"/>
    <col min="15" max="17" width="9.33203125" style="0" customWidth="1"/>
  </cols>
  <sheetData>
    <row r="1" ht="15" customHeight="1">
      <c r="Q1" t="s">
        <v>345</v>
      </c>
    </row>
    <row r="2" spans="1:17" ht="30" customHeight="1">
      <c r="A2" s="1" t="s">
        <v>346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9"/>
      <c r="M3" s="19"/>
      <c r="N3" s="19"/>
      <c r="O3" s="19"/>
      <c r="P3" s="19"/>
      <c r="Q3" s="19"/>
    </row>
    <row r="4" spans="1:17" ht="21" customHeight="1">
      <c r="A4" s="3" t="s">
        <v>293</v>
      </c>
      <c r="B4" s="4" t="s">
        <v>347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6"/>
    </row>
    <row r="5" spans="1:17" ht="23.25" customHeight="1">
      <c r="A5" s="6"/>
      <c r="B5" s="7" t="s">
        <v>348</v>
      </c>
      <c r="C5" s="7"/>
      <c r="D5" s="7"/>
      <c r="E5" s="8"/>
      <c r="F5" s="9" t="s">
        <v>349</v>
      </c>
      <c r="G5" s="10"/>
      <c r="H5" s="10"/>
      <c r="I5" s="10"/>
      <c r="J5" s="10"/>
      <c r="K5" s="10"/>
      <c r="L5" s="20"/>
      <c r="M5" s="20"/>
      <c r="N5" s="20"/>
      <c r="O5" s="20"/>
      <c r="P5" s="20"/>
      <c r="Q5" s="27"/>
    </row>
    <row r="6" spans="1:17" ht="25.5" customHeight="1">
      <c r="A6" s="6"/>
      <c r="B6" s="11"/>
      <c r="C6" s="11"/>
      <c r="D6" s="11"/>
      <c r="E6" s="11"/>
      <c r="F6" s="7" t="s">
        <v>350</v>
      </c>
      <c r="G6" s="7"/>
      <c r="H6" s="7"/>
      <c r="I6" s="7"/>
      <c r="J6" s="7"/>
      <c r="K6" s="8"/>
      <c r="L6" s="21" t="s">
        <v>351</v>
      </c>
      <c r="M6" s="22"/>
      <c r="N6" s="22"/>
      <c r="O6" s="22"/>
      <c r="P6" s="22"/>
      <c r="Q6" s="28"/>
    </row>
    <row r="7" spans="1:17" ht="33" customHeight="1">
      <c r="A7" s="6"/>
      <c r="B7" s="11"/>
      <c r="C7" s="11"/>
      <c r="D7" s="11"/>
      <c r="E7" s="11"/>
      <c r="F7" s="6" t="s">
        <v>352</v>
      </c>
      <c r="G7" s="6"/>
      <c r="H7" s="6"/>
      <c r="I7" s="6"/>
      <c r="J7" s="6"/>
      <c r="K7" s="3"/>
      <c r="L7" s="4" t="s">
        <v>352</v>
      </c>
      <c r="M7" s="5"/>
      <c r="N7" s="5"/>
      <c r="O7" s="5"/>
      <c r="P7" s="5"/>
      <c r="Q7" s="26"/>
    </row>
    <row r="8" spans="1:17" ht="45.75" customHeight="1">
      <c r="A8" s="6"/>
      <c r="B8" s="6" t="s">
        <v>111</v>
      </c>
      <c r="C8" s="6" t="s">
        <v>353</v>
      </c>
      <c r="D8" s="6" t="s">
        <v>354</v>
      </c>
      <c r="E8" s="6" t="s">
        <v>355</v>
      </c>
      <c r="F8" s="6" t="s">
        <v>111</v>
      </c>
      <c r="G8" s="6" t="s">
        <v>356</v>
      </c>
      <c r="H8" s="6" t="s">
        <v>357</v>
      </c>
      <c r="I8" s="6" t="s">
        <v>358</v>
      </c>
      <c r="J8" s="6" t="s">
        <v>359</v>
      </c>
      <c r="K8" s="6" t="s">
        <v>360</v>
      </c>
      <c r="L8" s="23" t="s">
        <v>111</v>
      </c>
      <c r="M8" s="6" t="s">
        <v>356</v>
      </c>
      <c r="N8" s="6" t="s">
        <v>357</v>
      </c>
      <c r="O8" s="6" t="s">
        <v>358</v>
      </c>
      <c r="P8" s="6" t="s">
        <v>359</v>
      </c>
      <c r="Q8" s="6" t="s">
        <v>360</v>
      </c>
    </row>
    <row r="9" spans="1:17" ht="6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8" customHeight="1">
      <c r="A10" s="12" t="s">
        <v>127</v>
      </c>
      <c r="B10" s="12">
        <v>1</v>
      </c>
      <c r="C10" s="12">
        <f>B10+1</f>
        <v>2</v>
      </c>
      <c r="D10" s="12">
        <f>C10+1</f>
        <v>3</v>
      </c>
      <c r="E10" s="12">
        <v>4</v>
      </c>
      <c r="F10" s="12">
        <f>E10+1</f>
        <v>5</v>
      </c>
      <c r="G10" s="12">
        <f>F10+1</f>
        <v>6</v>
      </c>
      <c r="H10" s="12">
        <f>G10+1</f>
        <v>7</v>
      </c>
      <c r="I10" s="12">
        <v>8</v>
      </c>
      <c r="J10" s="12">
        <f>I10+1</f>
        <v>9</v>
      </c>
      <c r="K10" s="12">
        <v>10</v>
      </c>
      <c r="L10" s="12">
        <f>K10+1</f>
        <v>11</v>
      </c>
      <c r="M10" s="12">
        <v>12</v>
      </c>
      <c r="N10" s="12">
        <v>13</v>
      </c>
      <c r="O10" s="12">
        <v>14</v>
      </c>
      <c r="P10" s="12">
        <f>O10+1</f>
        <v>15</v>
      </c>
      <c r="Q10" s="12">
        <f>P10+1</f>
        <v>16</v>
      </c>
    </row>
    <row r="11" spans="1:18" ht="29.25" customHeight="1">
      <c r="A11" s="13"/>
      <c r="B11" s="14">
        <v>320654.85</v>
      </c>
      <c r="C11" s="15">
        <v>320654.85</v>
      </c>
      <c r="D11" s="16">
        <v>0</v>
      </c>
      <c r="E11" s="16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4">
        <v>19</v>
      </c>
      <c r="M11" s="25">
        <v>19</v>
      </c>
      <c r="N11" s="24">
        <v>0</v>
      </c>
      <c r="O11" s="25">
        <v>0</v>
      </c>
      <c r="P11" s="17">
        <v>0</v>
      </c>
      <c r="Q11" s="24">
        <v>0</v>
      </c>
      <c r="R11" s="18"/>
    </row>
    <row r="12" spans="1:18" ht="29.25" customHeight="1">
      <c r="A12" s="13"/>
      <c r="B12" s="14">
        <v>320654.85</v>
      </c>
      <c r="C12" s="15">
        <v>320654.85</v>
      </c>
      <c r="D12" s="16">
        <v>0</v>
      </c>
      <c r="E12" s="16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24">
        <v>19</v>
      </c>
      <c r="M12" s="25">
        <v>19</v>
      </c>
      <c r="N12" s="24">
        <v>0</v>
      </c>
      <c r="O12" s="25">
        <v>0</v>
      </c>
      <c r="P12" s="17">
        <v>0</v>
      </c>
      <c r="Q12" s="24">
        <v>0</v>
      </c>
      <c r="R12" s="18"/>
    </row>
    <row r="13" spans="1:17" ht="29.25" customHeight="1">
      <c r="A13" s="13" t="s">
        <v>1</v>
      </c>
      <c r="B13" s="14">
        <v>320654.85</v>
      </c>
      <c r="C13" s="15">
        <v>320654.85</v>
      </c>
      <c r="D13" s="16">
        <v>0</v>
      </c>
      <c r="E13" s="16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4">
        <v>19</v>
      </c>
      <c r="M13" s="25">
        <v>19</v>
      </c>
      <c r="N13" s="24">
        <v>0</v>
      </c>
      <c r="O13" s="25">
        <v>0</v>
      </c>
      <c r="P13" s="17">
        <v>0</v>
      </c>
      <c r="Q13" s="24">
        <v>0</v>
      </c>
    </row>
    <row r="14" spans="1:17" ht="18" customHeight="1">
      <c r="A14" s="18"/>
      <c r="C14" s="18"/>
      <c r="D14" s="18"/>
      <c r="E14" s="18"/>
      <c r="F14" s="18"/>
      <c r="G14" s="18"/>
      <c r="H14" s="18"/>
      <c r="I14" s="18"/>
      <c r="K14" s="18"/>
      <c r="L14" s="18"/>
      <c r="M14" s="18"/>
      <c r="N14" s="18"/>
      <c r="P14" s="18"/>
      <c r="Q14" s="18"/>
    </row>
    <row r="15" spans="5:15" ht="18" customHeight="1">
      <c r="E15" s="18"/>
      <c r="G15" s="18"/>
      <c r="H15" s="18"/>
      <c r="J15" s="18"/>
      <c r="L15" s="18"/>
      <c r="M15" s="18"/>
      <c r="N15" s="18"/>
      <c r="O15" s="18"/>
    </row>
    <row r="16" spans="4:16" ht="18" customHeight="1">
      <c r="D16" s="18"/>
      <c r="J16" s="18"/>
      <c r="L16" s="18"/>
      <c r="P16" s="18"/>
    </row>
    <row r="17" spans="6:11" ht="18" customHeight="1">
      <c r="F17" s="18"/>
      <c r="I17" s="18"/>
      <c r="K17" s="18"/>
    </row>
  </sheetData>
  <sheetProtection/>
  <mergeCells count="20">
    <mergeCell ref="F6:K6"/>
    <mergeCell ref="F7:K7"/>
    <mergeCell ref="A4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B5:E7"/>
  </mergeCells>
  <printOptions/>
  <pageMargins left="0.75" right="0.75" top="1" bottom="1" header="0.5" footer="0.5"/>
  <pageSetup firstPageNumber="1" useFirstPageNumber="1" fitToHeight="999" fitToWidth="1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showZeros="0" view="pageBreakPreview" zoomScale="60" workbookViewId="0" topLeftCell="A1">
      <selection activeCell="E18" sqref="E18"/>
    </sheetView>
  </sheetViews>
  <sheetFormatPr defaultColWidth="9.16015625" defaultRowHeight="12.75" customHeight="1"/>
  <cols>
    <col min="1" max="1" width="35.5" style="151" customWidth="1"/>
    <col min="2" max="2" width="21.83203125" style="0" customWidth="1"/>
    <col min="3" max="3" width="27.33203125" style="151" customWidth="1"/>
    <col min="4" max="4" width="29" style="0" customWidth="1"/>
    <col min="5" max="5" width="27.33203125" style="151" customWidth="1"/>
    <col min="6" max="6" width="21.33203125" style="0" customWidth="1"/>
    <col min="7" max="7" width="32.83203125" style="151" customWidth="1"/>
    <col min="8" max="8" width="25.66015625" style="0" customWidth="1"/>
    <col min="9" max="9" width="41.66015625" style="151" customWidth="1"/>
    <col min="10" max="10" width="25.5" style="0" customWidth="1"/>
  </cols>
  <sheetData>
    <row r="1" spans="1:10" ht="12.75" customHeight="1">
      <c r="A1" s="150"/>
      <c r="J1" s="127" t="s">
        <v>3</v>
      </c>
    </row>
    <row r="2" spans="1:10" ht="30.75" customHeight="1">
      <c r="A2" s="261" t="s">
        <v>4</v>
      </c>
      <c r="B2" s="261"/>
      <c r="C2" s="261"/>
      <c r="D2" s="261"/>
      <c r="E2" s="261"/>
      <c r="F2" s="261"/>
      <c r="G2" s="261"/>
      <c r="H2" s="261"/>
      <c r="I2" s="261"/>
      <c r="J2" s="261"/>
    </row>
    <row r="3" ht="12.75" customHeight="1">
      <c r="J3" s="127" t="s">
        <v>5</v>
      </c>
    </row>
    <row r="4" spans="1:10" ht="18" customHeight="1">
      <c r="A4" s="262" t="s">
        <v>6</v>
      </c>
      <c r="B4" s="262"/>
      <c r="C4" s="262" t="s">
        <v>7</v>
      </c>
      <c r="D4" s="262"/>
      <c r="E4" s="262"/>
      <c r="F4" s="262"/>
      <c r="G4" s="262"/>
      <c r="H4" s="262"/>
      <c r="I4" s="262"/>
      <c r="J4" s="262"/>
    </row>
    <row r="5" spans="1:10" ht="18" customHeight="1">
      <c r="A5" s="263" t="s">
        <v>8</v>
      </c>
      <c r="B5" s="263" t="s">
        <v>9</v>
      </c>
      <c r="C5" s="263" t="s">
        <v>8</v>
      </c>
      <c r="D5" s="264" t="s">
        <v>9</v>
      </c>
      <c r="E5" s="263" t="s">
        <v>10</v>
      </c>
      <c r="F5" s="264" t="s">
        <v>11</v>
      </c>
      <c r="G5" s="263" t="s">
        <v>12</v>
      </c>
      <c r="H5" s="264" t="s">
        <v>11</v>
      </c>
      <c r="I5" s="263" t="s">
        <v>13</v>
      </c>
      <c r="J5" s="264" t="s">
        <v>11</v>
      </c>
    </row>
    <row r="6" spans="1:10" ht="18" customHeight="1">
      <c r="A6" s="265" t="s">
        <v>14</v>
      </c>
      <c r="B6" s="266">
        <f>B7+B8</f>
        <v>11675.48</v>
      </c>
      <c r="C6" s="267" t="s">
        <v>15</v>
      </c>
      <c r="D6" s="268">
        <v>13875.48</v>
      </c>
      <c r="E6" s="269" t="s">
        <v>16</v>
      </c>
      <c r="F6" s="270">
        <v>0</v>
      </c>
      <c r="G6" s="269" t="s">
        <v>17</v>
      </c>
      <c r="H6" s="270">
        <v>8225.35</v>
      </c>
      <c r="I6" s="274" t="s">
        <v>18</v>
      </c>
      <c r="J6" s="270">
        <v>0</v>
      </c>
    </row>
    <row r="7" spans="1:11" ht="18" customHeight="1">
      <c r="A7" s="267" t="s">
        <v>19</v>
      </c>
      <c r="B7" s="271">
        <v>11675.48</v>
      </c>
      <c r="C7" s="269" t="s">
        <v>20</v>
      </c>
      <c r="D7" s="272">
        <v>8225.35</v>
      </c>
      <c r="E7" s="269" t="s">
        <v>21</v>
      </c>
      <c r="F7" s="270">
        <v>0</v>
      </c>
      <c r="G7" s="269" t="s">
        <v>22</v>
      </c>
      <c r="H7" s="270">
        <v>2930.4</v>
      </c>
      <c r="I7" s="274" t="s">
        <v>23</v>
      </c>
      <c r="J7" s="270">
        <v>0</v>
      </c>
      <c r="K7" s="18"/>
    </row>
    <row r="8" spans="1:11" ht="18" customHeight="1">
      <c r="A8" s="265" t="s">
        <v>24</v>
      </c>
      <c r="B8" s="273">
        <v>0</v>
      </c>
      <c r="C8" s="267" t="s">
        <v>25</v>
      </c>
      <c r="D8" s="270">
        <v>2930.4</v>
      </c>
      <c r="E8" s="269" t="s">
        <v>26</v>
      </c>
      <c r="F8" s="270">
        <v>0</v>
      </c>
      <c r="G8" s="274" t="s">
        <v>27</v>
      </c>
      <c r="H8" s="270">
        <v>2719.73</v>
      </c>
      <c r="I8" s="274" t="s">
        <v>28</v>
      </c>
      <c r="J8" s="270">
        <v>0</v>
      </c>
      <c r="K8" s="18"/>
    </row>
    <row r="9" spans="1:12" ht="18" customHeight="1">
      <c r="A9" s="267" t="s">
        <v>29</v>
      </c>
      <c r="B9" s="271">
        <v>2200</v>
      </c>
      <c r="C9" s="269" t="s">
        <v>30</v>
      </c>
      <c r="D9" s="270">
        <v>2719.73</v>
      </c>
      <c r="E9" s="274" t="s">
        <v>31</v>
      </c>
      <c r="F9" s="270">
        <v>0</v>
      </c>
      <c r="G9" s="274" t="s">
        <v>32</v>
      </c>
      <c r="H9" s="270">
        <v>0</v>
      </c>
      <c r="I9" s="274" t="s">
        <v>33</v>
      </c>
      <c r="J9" s="270">
        <v>0</v>
      </c>
      <c r="K9" s="18"/>
      <c r="L9" s="18"/>
    </row>
    <row r="10" spans="1:11" ht="18" customHeight="1">
      <c r="A10" s="265" t="s">
        <v>34</v>
      </c>
      <c r="B10" s="275">
        <v>2200</v>
      </c>
      <c r="C10" s="267" t="s">
        <v>35</v>
      </c>
      <c r="D10" s="270">
        <v>0</v>
      </c>
      <c r="E10" s="274" t="s">
        <v>36</v>
      </c>
      <c r="F10" s="270">
        <v>9570.66</v>
      </c>
      <c r="G10" s="274" t="s">
        <v>37</v>
      </c>
      <c r="H10" s="270">
        <v>0</v>
      </c>
      <c r="I10" s="274" t="s">
        <v>38</v>
      </c>
      <c r="J10" s="270">
        <v>11155.75</v>
      </c>
      <c r="K10" s="18"/>
    </row>
    <row r="11" spans="1:11" ht="18" customHeight="1">
      <c r="A11" s="265" t="s">
        <v>39</v>
      </c>
      <c r="B11" s="271">
        <v>0</v>
      </c>
      <c r="C11" s="276" t="s">
        <v>40</v>
      </c>
      <c r="D11" s="270">
        <v>0</v>
      </c>
      <c r="E11" s="274" t="s">
        <v>41</v>
      </c>
      <c r="F11" s="270">
        <v>0</v>
      </c>
      <c r="G11" s="274" t="s">
        <v>42</v>
      </c>
      <c r="H11" s="270">
        <v>0</v>
      </c>
      <c r="I11" s="274" t="s">
        <v>43</v>
      </c>
      <c r="J11" s="270">
        <v>0</v>
      </c>
      <c r="K11" s="18"/>
    </row>
    <row r="12" spans="1:12" ht="18" customHeight="1">
      <c r="A12" s="265" t="s">
        <v>44</v>
      </c>
      <c r="B12" s="271">
        <v>0</v>
      </c>
      <c r="C12" s="276" t="s">
        <v>45</v>
      </c>
      <c r="D12" s="268">
        <v>0</v>
      </c>
      <c r="E12" s="274" t="s">
        <v>46</v>
      </c>
      <c r="F12" s="270">
        <v>306.79</v>
      </c>
      <c r="G12" s="274" t="s">
        <v>47</v>
      </c>
      <c r="H12" s="270">
        <v>0</v>
      </c>
      <c r="I12" s="274" t="s">
        <v>48</v>
      </c>
      <c r="J12" s="270">
        <v>0</v>
      </c>
      <c r="K12" s="18"/>
      <c r="L12" s="18"/>
    </row>
    <row r="13" spans="1:12" ht="18" customHeight="1">
      <c r="A13" s="265"/>
      <c r="B13" s="277"/>
      <c r="C13" s="276" t="s">
        <v>49</v>
      </c>
      <c r="D13" s="272">
        <v>0</v>
      </c>
      <c r="E13" s="274" t="s">
        <v>50</v>
      </c>
      <c r="F13" s="270">
        <v>2668.57</v>
      </c>
      <c r="G13" s="274" t="s">
        <v>51</v>
      </c>
      <c r="H13" s="270">
        <v>0</v>
      </c>
      <c r="I13" s="269" t="s">
        <v>52</v>
      </c>
      <c r="J13" s="270">
        <v>0</v>
      </c>
      <c r="L13" s="18"/>
    </row>
    <row r="14" spans="1:11" ht="18" customHeight="1">
      <c r="A14" s="265"/>
      <c r="B14" s="277"/>
      <c r="C14" s="276" t="s">
        <v>53</v>
      </c>
      <c r="D14" s="268">
        <v>0</v>
      </c>
      <c r="E14" s="274" t="s">
        <v>54</v>
      </c>
      <c r="F14" s="270">
        <v>667.72</v>
      </c>
      <c r="G14" s="274" t="s">
        <v>55</v>
      </c>
      <c r="H14" s="270">
        <v>0</v>
      </c>
      <c r="I14" s="274" t="s">
        <v>56</v>
      </c>
      <c r="J14" s="270">
        <v>2719.73</v>
      </c>
      <c r="K14" s="18"/>
    </row>
    <row r="15" spans="1:12" ht="18" customHeight="1">
      <c r="A15" s="265"/>
      <c r="B15" s="277"/>
      <c r="D15" s="278"/>
      <c r="E15" s="276" t="s">
        <v>57</v>
      </c>
      <c r="F15" s="270">
        <v>0</v>
      </c>
      <c r="G15" s="274" t="s">
        <v>58</v>
      </c>
      <c r="H15" s="268">
        <v>0</v>
      </c>
      <c r="I15" s="274" t="s">
        <v>59</v>
      </c>
      <c r="J15" s="270">
        <v>0</v>
      </c>
      <c r="K15" s="18"/>
      <c r="L15" s="18"/>
    </row>
    <row r="16" spans="1:11" ht="18" customHeight="1">
      <c r="A16" s="265"/>
      <c r="B16" s="277"/>
      <c r="C16" s="279"/>
      <c r="D16" s="280"/>
      <c r="E16" s="276" t="s">
        <v>60</v>
      </c>
      <c r="F16" s="270">
        <v>0</v>
      </c>
      <c r="G16" s="281"/>
      <c r="H16" s="282"/>
      <c r="I16" s="267" t="s">
        <v>61</v>
      </c>
      <c r="J16" s="270">
        <v>0</v>
      </c>
      <c r="K16" s="18"/>
    </row>
    <row r="17" spans="1:11" ht="18" customHeight="1">
      <c r="A17" s="265"/>
      <c r="B17" s="283"/>
      <c r="C17" s="265"/>
      <c r="D17" s="284"/>
      <c r="E17" s="276" t="s">
        <v>62</v>
      </c>
      <c r="F17" s="270">
        <v>0</v>
      </c>
      <c r="G17" s="281"/>
      <c r="H17" s="280"/>
      <c r="I17" s="276" t="s">
        <v>63</v>
      </c>
      <c r="J17" s="270">
        <v>0</v>
      </c>
      <c r="K17" s="18"/>
    </row>
    <row r="18" spans="1:11" ht="18" customHeight="1">
      <c r="A18" s="265"/>
      <c r="B18" s="283"/>
      <c r="C18" s="265"/>
      <c r="D18" s="280"/>
      <c r="E18" s="276" t="s">
        <v>64</v>
      </c>
      <c r="F18" s="270">
        <v>0</v>
      </c>
      <c r="G18" s="281"/>
      <c r="H18" s="284"/>
      <c r="I18" s="276" t="s">
        <v>65</v>
      </c>
      <c r="J18" s="270">
        <v>0</v>
      </c>
      <c r="K18" s="18"/>
    </row>
    <row r="19" spans="1:11" ht="18" customHeight="1">
      <c r="A19" s="265"/>
      <c r="B19" s="283"/>
      <c r="C19" s="265"/>
      <c r="D19" s="284"/>
      <c r="E19" s="267" t="s">
        <v>66</v>
      </c>
      <c r="F19" s="270">
        <v>0</v>
      </c>
      <c r="G19" s="281"/>
      <c r="H19" s="284"/>
      <c r="I19" s="267" t="s">
        <v>67</v>
      </c>
      <c r="J19" s="270">
        <v>0</v>
      </c>
      <c r="K19" s="18"/>
    </row>
    <row r="20" spans="1:12" ht="18" customHeight="1">
      <c r="A20" s="265"/>
      <c r="B20" s="283"/>
      <c r="C20" s="265"/>
      <c r="D20" s="284"/>
      <c r="E20" s="276" t="s">
        <v>68</v>
      </c>
      <c r="F20" s="270">
        <v>0</v>
      </c>
      <c r="G20" s="285"/>
      <c r="H20" s="284"/>
      <c r="I20" s="267" t="s">
        <v>69</v>
      </c>
      <c r="J20" s="268">
        <v>0</v>
      </c>
      <c r="K20" s="18"/>
      <c r="L20" s="18"/>
    </row>
    <row r="21" spans="1:10" ht="18" customHeight="1">
      <c r="A21" s="265"/>
      <c r="B21" s="283"/>
      <c r="C21" s="265"/>
      <c r="D21" s="284"/>
      <c r="E21" s="267" t="s">
        <v>70</v>
      </c>
      <c r="F21" s="270">
        <v>0</v>
      </c>
      <c r="G21" s="281"/>
      <c r="H21" s="284"/>
      <c r="I21" s="279"/>
      <c r="J21" s="282"/>
    </row>
    <row r="22" spans="1:10" ht="18" customHeight="1">
      <c r="A22" s="265"/>
      <c r="B22" s="283"/>
      <c r="C22" s="265"/>
      <c r="D22" s="284"/>
      <c r="E22" s="267" t="s">
        <v>71</v>
      </c>
      <c r="F22" s="270">
        <v>0</v>
      </c>
      <c r="G22" s="281"/>
      <c r="H22" s="284"/>
      <c r="I22" s="265"/>
      <c r="J22" s="284"/>
    </row>
    <row r="23" spans="1:10" ht="18" customHeight="1">
      <c r="A23" s="265"/>
      <c r="B23" s="283"/>
      <c r="C23" s="265"/>
      <c r="D23" s="284"/>
      <c r="E23" s="267" t="s">
        <v>72</v>
      </c>
      <c r="F23" s="270">
        <v>0</v>
      </c>
      <c r="G23" s="281"/>
      <c r="H23" s="284"/>
      <c r="I23" s="265"/>
      <c r="J23" s="284"/>
    </row>
    <row r="24" spans="1:10" ht="18" customHeight="1">
      <c r="A24" s="265"/>
      <c r="B24" s="283"/>
      <c r="C24" s="265"/>
      <c r="D24" s="284"/>
      <c r="E24" s="276" t="s">
        <v>73</v>
      </c>
      <c r="F24" s="270">
        <v>661.74</v>
      </c>
      <c r="G24" s="281"/>
      <c r="H24" s="284"/>
      <c r="I24" s="265"/>
      <c r="J24" s="284"/>
    </row>
    <row r="25" spans="1:10" ht="18" customHeight="1">
      <c r="A25" s="265"/>
      <c r="B25" s="283"/>
      <c r="C25" s="265"/>
      <c r="D25" s="284"/>
      <c r="E25" s="267" t="s">
        <v>74</v>
      </c>
      <c r="F25" s="270">
        <v>0</v>
      </c>
      <c r="G25" s="281"/>
      <c r="H25" s="284"/>
      <c r="I25" s="265"/>
      <c r="J25" s="284"/>
    </row>
    <row r="26" spans="1:10" ht="18" customHeight="1">
      <c r="A26" s="265"/>
      <c r="B26" s="283"/>
      <c r="C26" s="265"/>
      <c r="D26" s="284"/>
      <c r="E26" s="267" t="s">
        <v>75</v>
      </c>
      <c r="F26" s="270">
        <v>0</v>
      </c>
      <c r="G26" s="281"/>
      <c r="H26" s="284"/>
      <c r="I26" s="265"/>
      <c r="J26" s="284"/>
    </row>
    <row r="27" spans="1:10" ht="18" customHeight="1">
      <c r="A27" s="265"/>
      <c r="B27" s="283"/>
      <c r="C27" s="265"/>
      <c r="D27" s="284"/>
      <c r="E27" s="276" t="s">
        <v>76</v>
      </c>
      <c r="F27" s="270">
        <v>0</v>
      </c>
      <c r="G27" s="281"/>
      <c r="H27" s="284"/>
      <c r="I27" s="265"/>
      <c r="J27" s="284"/>
    </row>
    <row r="28" spans="1:10" ht="18" customHeight="1">
      <c r="A28" s="265"/>
      <c r="B28" s="283"/>
      <c r="C28" s="265"/>
      <c r="D28" s="284"/>
      <c r="E28" s="267" t="s">
        <v>77</v>
      </c>
      <c r="F28" s="270">
        <v>0</v>
      </c>
      <c r="G28" s="285"/>
      <c r="H28" s="284"/>
      <c r="I28" s="265"/>
      <c r="J28" s="284"/>
    </row>
    <row r="29" spans="1:10" ht="18" customHeight="1">
      <c r="A29" s="265"/>
      <c r="B29" s="283"/>
      <c r="C29" s="265"/>
      <c r="D29" s="284"/>
      <c r="E29" s="267" t="s">
        <v>78</v>
      </c>
      <c r="F29" s="270">
        <v>0</v>
      </c>
      <c r="G29" s="281"/>
      <c r="H29" s="284"/>
      <c r="I29" s="265"/>
      <c r="J29" s="284"/>
    </row>
    <row r="30" spans="1:10" ht="18" customHeight="1">
      <c r="A30" s="265"/>
      <c r="B30" s="283"/>
      <c r="C30" s="265"/>
      <c r="D30" s="284"/>
      <c r="E30" s="276" t="s">
        <v>79</v>
      </c>
      <c r="F30" s="270">
        <v>0</v>
      </c>
      <c r="G30" s="281"/>
      <c r="H30" s="280"/>
      <c r="I30" s="265"/>
      <c r="J30" s="284"/>
    </row>
    <row r="31" spans="1:10" ht="18" customHeight="1">
      <c r="A31" s="265"/>
      <c r="B31" s="283"/>
      <c r="C31" s="265"/>
      <c r="D31" s="284"/>
      <c r="E31" s="276" t="s">
        <v>80</v>
      </c>
      <c r="F31" s="268">
        <v>0</v>
      </c>
      <c r="G31" s="285"/>
      <c r="H31" s="284"/>
      <c r="I31" s="265"/>
      <c r="J31" s="284"/>
    </row>
    <row r="32" spans="1:10" ht="18" customHeight="1">
      <c r="A32" s="265" t="s">
        <v>81</v>
      </c>
      <c r="B32" s="283">
        <f>B12+B11+B9+B6</f>
        <v>13875.48</v>
      </c>
      <c r="C32" s="265" t="s">
        <v>82</v>
      </c>
      <c r="D32" s="286">
        <f>D14+D12+D6</f>
        <v>13875.48</v>
      </c>
      <c r="E32" s="265" t="s">
        <v>83</v>
      </c>
      <c r="F32" s="287">
        <f>SUM(F6:F31)</f>
        <v>13875.48</v>
      </c>
      <c r="G32" s="265" t="s">
        <v>83</v>
      </c>
      <c r="H32" s="284">
        <f>SUM(H6:H15)</f>
        <v>13875.48</v>
      </c>
      <c r="I32" s="265"/>
      <c r="J32" s="284"/>
    </row>
    <row r="33" spans="1:10" ht="18" customHeight="1">
      <c r="A33" s="265" t="s">
        <v>84</v>
      </c>
      <c r="B33" s="288">
        <v>0</v>
      </c>
      <c r="C33" s="276" t="s">
        <v>85</v>
      </c>
      <c r="D33" s="270">
        <v>0</v>
      </c>
      <c r="E33" s="281"/>
      <c r="F33" s="284"/>
      <c r="G33" s="265"/>
      <c r="H33" s="284"/>
      <c r="I33" s="265"/>
      <c r="J33" s="284"/>
    </row>
    <row r="34" spans="1:10" ht="18" customHeight="1">
      <c r="A34" s="265" t="s">
        <v>86</v>
      </c>
      <c r="B34" s="288">
        <v>0</v>
      </c>
      <c r="C34" s="276" t="s">
        <v>87</v>
      </c>
      <c r="D34" s="268">
        <v>0</v>
      </c>
      <c r="E34" s="281"/>
      <c r="F34" s="289"/>
      <c r="G34" s="265"/>
      <c r="H34" s="284"/>
      <c r="I34" s="265"/>
      <c r="J34" s="284"/>
    </row>
    <row r="35" spans="1:10" ht="18" customHeight="1">
      <c r="A35" s="265" t="s">
        <v>88</v>
      </c>
      <c r="B35" s="266">
        <f>B36+B39</f>
        <v>0</v>
      </c>
      <c r="C35" s="279" t="s">
        <v>89</v>
      </c>
      <c r="D35" s="282"/>
      <c r="E35" s="276" t="s">
        <v>90</v>
      </c>
      <c r="F35" s="268">
        <v>0</v>
      </c>
      <c r="G35" s="281"/>
      <c r="H35" s="284"/>
      <c r="I35" s="265"/>
      <c r="J35" s="284"/>
    </row>
    <row r="36" spans="1:10" ht="18" customHeight="1">
      <c r="A36" s="267" t="s">
        <v>91</v>
      </c>
      <c r="B36" s="290">
        <v>0</v>
      </c>
      <c r="C36" s="285"/>
      <c r="D36" s="280"/>
      <c r="E36" s="279"/>
      <c r="F36" s="287"/>
      <c r="G36" s="265"/>
      <c r="H36" s="284"/>
      <c r="I36" s="265"/>
      <c r="J36" s="284"/>
    </row>
    <row r="37" spans="1:10" ht="18" customHeight="1">
      <c r="A37" s="267" t="s">
        <v>92</v>
      </c>
      <c r="B37" s="290">
        <v>0</v>
      </c>
      <c r="C37" s="281"/>
      <c r="D37" s="280"/>
      <c r="E37" s="265"/>
      <c r="F37" s="284"/>
      <c r="G37" s="265"/>
      <c r="H37" s="284"/>
      <c r="I37" s="265"/>
      <c r="J37" s="284"/>
    </row>
    <row r="38" spans="1:10" ht="18" customHeight="1">
      <c r="A38" s="267" t="s">
        <v>93</v>
      </c>
      <c r="B38" s="288">
        <v>0</v>
      </c>
      <c r="C38" s="281"/>
      <c r="D38" s="284"/>
      <c r="E38" s="265"/>
      <c r="F38" s="284"/>
      <c r="G38" s="265"/>
      <c r="H38" s="284"/>
      <c r="I38" s="265"/>
      <c r="J38" s="284"/>
    </row>
    <row r="39" spans="1:10" ht="18" customHeight="1">
      <c r="A39" s="265" t="s">
        <v>94</v>
      </c>
      <c r="B39" s="291">
        <v>0</v>
      </c>
      <c r="C39" s="279"/>
      <c r="D39" s="280"/>
      <c r="E39" s="265"/>
      <c r="F39" s="284"/>
      <c r="G39" s="265"/>
      <c r="H39" s="284"/>
      <c r="I39" s="265"/>
      <c r="J39" s="284"/>
    </row>
    <row r="40" spans="1:10" ht="18" customHeight="1">
      <c r="A40" s="279"/>
      <c r="B40" s="283"/>
      <c r="C40" s="279"/>
      <c r="D40" s="284"/>
      <c r="E40" s="265"/>
      <c r="F40" s="284"/>
      <c r="G40" s="265"/>
      <c r="H40" s="284"/>
      <c r="I40" s="265"/>
      <c r="J40" s="284"/>
    </row>
    <row r="41" spans="1:10" ht="18" customHeight="1">
      <c r="A41" s="263" t="s">
        <v>95</v>
      </c>
      <c r="B41" s="283">
        <f>B35+B34+B33+B32</f>
        <v>13875.48</v>
      </c>
      <c r="C41" s="263" t="s">
        <v>96</v>
      </c>
      <c r="D41" s="284">
        <f>D32+D33+D34</f>
        <v>13875.48</v>
      </c>
      <c r="E41" s="263" t="s">
        <v>96</v>
      </c>
      <c r="F41" s="284">
        <f>F35+F32</f>
        <v>13875.48</v>
      </c>
      <c r="G41" s="263" t="s">
        <v>96</v>
      </c>
      <c r="H41" s="280">
        <f>H32</f>
        <v>13875.48</v>
      </c>
      <c r="I41" s="263" t="s">
        <v>96</v>
      </c>
      <c r="J41" s="284">
        <f>SUM(J6:J20)</f>
        <v>13875.48</v>
      </c>
    </row>
    <row r="45" ht="12.75" customHeight="1">
      <c r="C45" s="201"/>
    </row>
  </sheetData>
  <sheetProtection/>
  <printOptions gridLines="1" horizontalCentered="1"/>
  <pageMargins left="0.75" right="0.75" top="1" bottom="1" header="0.5" footer="0.5"/>
  <pageSetup fitToHeight="1" fitToWidth="1" horizontalDpi="1200" verticalDpi="1200" orientation="landscape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38.16015625" style="0" customWidth="1"/>
    <col min="3" max="3" width="22.16015625" style="0" customWidth="1"/>
    <col min="4" max="4" width="17.5" style="0" customWidth="1"/>
    <col min="5" max="5" width="15.83203125" style="0" customWidth="1"/>
    <col min="6" max="6" width="14.33203125" style="0" customWidth="1"/>
    <col min="7" max="9" width="12.33203125" style="0" customWidth="1"/>
    <col min="10" max="10" width="10.66015625" style="0" customWidth="1"/>
    <col min="11" max="16" width="12.5" style="0" customWidth="1"/>
    <col min="17" max="17" width="17.33203125" style="0" customWidth="1"/>
    <col min="18" max="18" width="15.5" style="0" customWidth="1"/>
    <col min="19" max="21" width="13.16015625" style="0" customWidth="1"/>
    <col min="22" max="25" width="13" style="0" customWidth="1"/>
    <col min="26" max="26" width="9.16015625" style="0" customWidth="1"/>
    <col min="27" max="27" width="9" style="0" customWidth="1"/>
  </cols>
  <sheetData>
    <row r="1" spans="1:27" ht="14.25" customHeight="1">
      <c r="A1" s="247"/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N1" s="237"/>
      <c r="O1" s="237"/>
      <c r="P1" s="237"/>
      <c r="R1" s="237"/>
      <c r="S1" s="237"/>
      <c r="T1" s="237"/>
      <c r="U1" s="237"/>
      <c r="V1" s="237"/>
      <c r="W1" s="237"/>
      <c r="X1" s="237"/>
      <c r="Y1" s="243" t="s">
        <v>97</v>
      </c>
      <c r="AA1" s="237"/>
    </row>
    <row r="2" spans="1:27" ht="29.25" customHeight="1">
      <c r="A2" s="248" t="s">
        <v>98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AA2" s="237"/>
    </row>
    <row r="3" spans="1:27" ht="18" customHeight="1">
      <c r="A3" s="239" t="s">
        <v>99</v>
      </c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N3" s="237"/>
      <c r="O3" s="237"/>
      <c r="P3" s="237"/>
      <c r="R3" s="237"/>
      <c r="S3" s="237"/>
      <c r="T3" s="237"/>
      <c r="U3" s="237"/>
      <c r="V3" s="237"/>
      <c r="W3" s="237"/>
      <c r="X3" s="237"/>
      <c r="Y3" s="245" t="s">
        <v>5</v>
      </c>
      <c r="AA3" s="237"/>
    </row>
    <row r="4" spans="1:27" ht="21.75" customHeight="1">
      <c r="A4" s="249" t="s">
        <v>100</v>
      </c>
      <c r="B4" s="250" t="s">
        <v>101</v>
      </c>
      <c r="C4" s="249" t="s">
        <v>102</v>
      </c>
      <c r="D4" s="249" t="s">
        <v>103</v>
      </c>
      <c r="E4" s="249"/>
      <c r="F4" s="249"/>
      <c r="G4" s="249"/>
      <c r="H4" s="249"/>
      <c r="I4" s="249"/>
      <c r="J4" s="256"/>
      <c r="K4" s="257" t="s">
        <v>104</v>
      </c>
      <c r="L4" s="258" t="s">
        <v>105</v>
      </c>
      <c r="M4" s="250" t="s">
        <v>106</v>
      </c>
      <c r="N4" s="43" t="s">
        <v>107</v>
      </c>
      <c r="O4" s="43" t="s">
        <v>108</v>
      </c>
      <c r="P4" s="43" t="s">
        <v>109</v>
      </c>
      <c r="Q4" s="249" t="s">
        <v>110</v>
      </c>
      <c r="R4" s="249"/>
      <c r="S4" s="249"/>
      <c r="T4" s="249"/>
      <c r="U4" s="249"/>
      <c r="V4" s="249"/>
      <c r="W4" s="249"/>
      <c r="X4" s="249"/>
      <c r="Y4" s="249"/>
      <c r="AA4" s="237"/>
    </row>
    <row r="5" spans="1:27" ht="21" customHeight="1">
      <c r="A5" s="249"/>
      <c r="B5" s="250"/>
      <c r="C5" s="249"/>
      <c r="D5" s="249" t="s">
        <v>111</v>
      </c>
      <c r="E5" s="249" t="s">
        <v>112</v>
      </c>
      <c r="F5" s="249"/>
      <c r="G5" s="249"/>
      <c r="H5" s="249"/>
      <c r="I5" s="249"/>
      <c r="J5" s="257" t="s">
        <v>113</v>
      </c>
      <c r="K5" s="257"/>
      <c r="L5" s="43" t="s">
        <v>114</v>
      </c>
      <c r="M5" s="250"/>
      <c r="N5" s="43"/>
      <c r="O5" s="43"/>
      <c r="P5" s="43"/>
      <c r="Q5" s="43" t="s">
        <v>111</v>
      </c>
      <c r="R5" s="249" t="s">
        <v>115</v>
      </c>
      <c r="S5" s="249"/>
      <c r="T5" s="249"/>
      <c r="U5" s="249"/>
      <c r="V5" s="249" t="s">
        <v>116</v>
      </c>
      <c r="W5" s="249"/>
      <c r="X5" s="249"/>
      <c r="Y5" s="249" t="s">
        <v>117</v>
      </c>
      <c r="AA5" s="237"/>
    </row>
    <row r="6" spans="1:27" ht="61.5" customHeight="1">
      <c r="A6" s="249"/>
      <c r="B6" s="250"/>
      <c r="C6" s="249"/>
      <c r="D6" s="249"/>
      <c r="E6" s="43" t="s">
        <v>118</v>
      </c>
      <c r="F6" s="43" t="s">
        <v>119</v>
      </c>
      <c r="G6" s="43" t="s">
        <v>120</v>
      </c>
      <c r="H6" s="43" t="s">
        <v>121</v>
      </c>
      <c r="I6" s="259" t="s">
        <v>122</v>
      </c>
      <c r="J6" s="257"/>
      <c r="K6" s="257"/>
      <c r="L6" s="43"/>
      <c r="M6" s="250"/>
      <c r="N6" s="43"/>
      <c r="O6" s="43"/>
      <c r="P6" s="43"/>
      <c r="Q6" s="43"/>
      <c r="R6" s="43" t="s">
        <v>118</v>
      </c>
      <c r="S6" s="43" t="s">
        <v>115</v>
      </c>
      <c r="T6" s="43" t="s">
        <v>123</v>
      </c>
      <c r="U6" s="43" t="s">
        <v>124</v>
      </c>
      <c r="V6" s="43" t="s">
        <v>118</v>
      </c>
      <c r="W6" s="43" t="s">
        <v>125</v>
      </c>
      <c r="X6" s="43" t="s">
        <v>126</v>
      </c>
      <c r="Y6" s="249"/>
      <c r="AA6" s="237"/>
    </row>
    <row r="7" spans="1:27" ht="18" customHeight="1">
      <c r="A7" s="251" t="s">
        <v>127</v>
      </c>
      <c r="B7" s="252" t="s">
        <v>127</v>
      </c>
      <c r="C7" s="253">
        <v>1</v>
      </c>
      <c r="D7" s="253">
        <f aca="true" t="shared" si="0" ref="D7:P7">C7+1</f>
        <v>2</v>
      </c>
      <c r="E7" s="253">
        <f t="shared" si="0"/>
        <v>3</v>
      </c>
      <c r="F7" s="253">
        <f t="shared" si="0"/>
        <v>4</v>
      </c>
      <c r="G7" s="253">
        <f t="shared" si="0"/>
        <v>5</v>
      </c>
      <c r="H7" s="253">
        <f t="shared" si="0"/>
        <v>6</v>
      </c>
      <c r="I7" s="253">
        <f t="shared" si="0"/>
        <v>7</v>
      </c>
      <c r="J7" s="253">
        <f t="shared" si="0"/>
        <v>8</v>
      </c>
      <c r="K7" s="260">
        <f t="shared" si="0"/>
        <v>9</v>
      </c>
      <c r="L7" s="260">
        <f t="shared" si="0"/>
        <v>10</v>
      </c>
      <c r="M7" s="253">
        <f t="shared" si="0"/>
        <v>11</v>
      </c>
      <c r="N7" s="253">
        <f t="shared" si="0"/>
        <v>12</v>
      </c>
      <c r="O7" s="253">
        <f t="shared" si="0"/>
        <v>13</v>
      </c>
      <c r="P7" s="253">
        <f t="shared" si="0"/>
        <v>14</v>
      </c>
      <c r="Q7" s="253">
        <v>15</v>
      </c>
      <c r="R7" s="253">
        <f aca="true" t="shared" si="1" ref="R7:Y7">Q7+1</f>
        <v>16</v>
      </c>
      <c r="S7" s="253">
        <f t="shared" si="1"/>
        <v>17</v>
      </c>
      <c r="T7" s="253">
        <f t="shared" si="1"/>
        <v>18</v>
      </c>
      <c r="U7" s="253">
        <f t="shared" si="1"/>
        <v>19</v>
      </c>
      <c r="V7" s="253">
        <f t="shared" si="1"/>
        <v>20</v>
      </c>
      <c r="W7" s="253">
        <f t="shared" si="1"/>
        <v>21</v>
      </c>
      <c r="X7" s="253">
        <f t="shared" si="1"/>
        <v>22</v>
      </c>
      <c r="Y7" s="253">
        <f t="shared" si="1"/>
        <v>23</v>
      </c>
      <c r="AA7" s="237"/>
    </row>
    <row r="8" spans="1:27" ht="38.25" customHeight="1">
      <c r="A8" s="254"/>
      <c r="B8" s="254" t="s">
        <v>111</v>
      </c>
      <c r="C8" s="68">
        <v>13875.48</v>
      </c>
      <c r="D8" s="15">
        <v>11675.48</v>
      </c>
      <c r="E8" s="14">
        <v>11675.48</v>
      </c>
      <c r="F8" s="15">
        <v>11675.48</v>
      </c>
      <c r="G8" s="16">
        <v>0</v>
      </c>
      <c r="H8" s="16">
        <v>0</v>
      </c>
      <c r="I8" s="16">
        <v>0</v>
      </c>
      <c r="J8" s="16">
        <v>0</v>
      </c>
      <c r="K8" s="14">
        <v>2200</v>
      </c>
      <c r="L8" s="15">
        <v>2200</v>
      </c>
      <c r="M8" s="14">
        <v>0</v>
      </c>
      <c r="N8" s="15">
        <v>0</v>
      </c>
      <c r="O8" s="16">
        <v>0</v>
      </c>
      <c r="P8" s="16">
        <v>0</v>
      </c>
      <c r="Q8" s="14">
        <v>0</v>
      </c>
      <c r="R8" s="15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4">
        <v>0</v>
      </c>
      <c r="AA8" s="237"/>
    </row>
    <row r="9" spans="1:27" ht="38.25" customHeight="1">
      <c r="A9" s="254" t="s">
        <v>128</v>
      </c>
      <c r="B9" s="254" t="s">
        <v>1</v>
      </c>
      <c r="C9" s="68">
        <v>13875.48</v>
      </c>
      <c r="D9" s="15">
        <v>11675.48</v>
      </c>
      <c r="E9" s="14">
        <v>11675.48</v>
      </c>
      <c r="F9" s="15">
        <v>11675.48</v>
      </c>
      <c r="G9" s="16">
        <v>0</v>
      </c>
      <c r="H9" s="16">
        <v>0</v>
      </c>
      <c r="I9" s="16">
        <v>0</v>
      </c>
      <c r="J9" s="16">
        <v>0</v>
      </c>
      <c r="K9" s="14">
        <v>2200</v>
      </c>
      <c r="L9" s="15">
        <v>2200</v>
      </c>
      <c r="M9" s="14">
        <v>0</v>
      </c>
      <c r="N9" s="15">
        <v>0</v>
      </c>
      <c r="O9" s="16">
        <v>0</v>
      </c>
      <c r="P9" s="16">
        <v>0</v>
      </c>
      <c r="Q9" s="14">
        <v>0</v>
      </c>
      <c r="R9" s="15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4">
        <v>0</v>
      </c>
      <c r="Z9" s="18"/>
      <c r="AA9" s="237"/>
    </row>
    <row r="10" spans="1:27" ht="18" customHeight="1">
      <c r="A10" s="255"/>
      <c r="B10" s="236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18"/>
      <c r="N10" s="237"/>
      <c r="O10" s="237"/>
      <c r="P10" s="237"/>
      <c r="Q10" s="18"/>
      <c r="R10" s="237"/>
      <c r="S10" s="237"/>
      <c r="T10" s="237"/>
      <c r="U10" s="237"/>
      <c r="V10" s="237"/>
      <c r="W10" s="18"/>
      <c r="X10" s="237"/>
      <c r="Y10" s="18"/>
      <c r="Z10" s="18"/>
      <c r="AA10" s="237"/>
    </row>
    <row r="11" spans="1:27" ht="18" customHeight="1">
      <c r="A11" s="255"/>
      <c r="B11" s="236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18"/>
      <c r="N11" s="237"/>
      <c r="O11" s="237"/>
      <c r="P11" s="237"/>
      <c r="Q11" s="18"/>
      <c r="R11" s="237"/>
      <c r="S11" s="237"/>
      <c r="T11" s="237"/>
      <c r="U11" s="237"/>
      <c r="V11" s="237"/>
      <c r="W11" s="237"/>
      <c r="X11" s="237"/>
      <c r="Y11" s="18"/>
      <c r="AA11" s="237"/>
    </row>
    <row r="12" spans="1:27" ht="18" customHeight="1">
      <c r="A12" s="255"/>
      <c r="B12" s="236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18"/>
      <c r="N12" s="237"/>
      <c r="O12" s="237"/>
      <c r="P12" s="237"/>
      <c r="Q12" s="18"/>
      <c r="R12" s="237"/>
      <c r="S12" s="237"/>
      <c r="T12" s="237"/>
      <c r="U12" s="237"/>
      <c r="V12" s="237"/>
      <c r="W12" s="237"/>
      <c r="X12" s="237"/>
      <c r="Y12" s="18"/>
      <c r="AA12" s="237"/>
    </row>
    <row r="13" spans="1:27" ht="18" customHeight="1">
      <c r="A13" s="255"/>
      <c r="B13" s="236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18"/>
      <c r="N13" s="237"/>
      <c r="O13" s="237"/>
      <c r="P13" s="237"/>
      <c r="Q13" s="18"/>
      <c r="R13" s="237"/>
      <c r="S13" s="237"/>
      <c r="T13" s="237"/>
      <c r="U13" s="237"/>
      <c r="V13" s="237"/>
      <c r="W13" s="237"/>
      <c r="X13" s="237"/>
      <c r="AA13" s="237"/>
    </row>
    <row r="14" spans="1:27" ht="18" customHeight="1">
      <c r="A14" s="255"/>
      <c r="B14" s="236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N14" s="237"/>
      <c r="O14" s="237"/>
      <c r="P14" s="237"/>
      <c r="R14" s="237"/>
      <c r="S14" s="237"/>
      <c r="T14" s="237"/>
      <c r="U14" s="237"/>
      <c r="V14" s="237"/>
      <c r="W14" s="237"/>
      <c r="X14" s="237"/>
      <c r="AA14" s="237"/>
    </row>
    <row r="15" spans="1:27" ht="18" customHeight="1">
      <c r="A15" s="255"/>
      <c r="B15" s="236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N15" s="237"/>
      <c r="O15" s="237"/>
      <c r="P15" s="237"/>
      <c r="R15" s="237"/>
      <c r="S15" s="237"/>
      <c r="T15" s="237"/>
      <c r="U15" s="237"/>
      <c r="V15" s="237"/>
      <c r="W15" s="237"/>
      <c r="X15" s="237"/>
      <c r="AA15" s="237"/>
    </row>
    <row r="16" spans="1:27" ht="18" customHeight="1">
      <c r="A16" s="255"/>
      <c r="B16" s="236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N16" s="237"/>
      <c r="O16" s="237"/>
      <c r="P16" s="237"/>
      <c r="R16" s="237"/>
      <c r="S16" s="237"/>
      <c r="T16" s="237"/>
      <c r="U16" s="237"/>
      <c r="V16" s="237"/>
      <c r="W16" s="237"/>
      <c r="X16" s="237"/>
      <c r="AA16" s="237"/>
    </row>
    <row r="17" ht="18" customHeight="1"/>
    <row r="18" ht="18" customHeight="1"/>
    <row r="19" ht="18" customHeight="1"/>
    <row r="20" ht="18" customHeight="1"/>
    <row r="21" spans="1:27" ht="18" customHeight="1">
      <c r="A21" s="255"/>
      <c r="B21" s="236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N21" s="237"/>
      <c r="O21" s="237"/>
      <c r="P21" s="237"/>
      <c r="R21" s="237"/>
      <c r="S21" s="237"/>
      <c r="T21" s="237"/>
      <c r="U21" s="237"/>
      <c r="V21" s="237"/>
      <c r="W21" s="237"/>
      <c r="X21" s="237"/>
      <c r="AA21" s="237"/>
    </row>
  </sheetData>
  <sheetProtection/>
  <mergeCells count="18">
    <mergeCell ref="D4:J4"/>
    <mergeCell ref="Q4:Y4"/>
    <mergeCell ref="E5:I5"/>
    <mergeCell ref="R5:U5"/>
    <mergeCell ref="V5:X5"/>
    <mergeCell ref="A4:A6"/>
    <mergeCell ref="B4:B6"/>
    <mergeCell ref="C4:C6"/>
    <mergeCell ref="D5:D6"/>
    <mergeCell ref="J5:J6"/>
    <mergeCell ref="K4:K6"/>
    <mergeCell ref="L5:L6"/>
    <mergeCell ref="M4:M6"/>
    <mergeCell ref="N4:N6"/>
    <mergeCell ref="O4:O6"/>
    <mergeCell ref="P4:P6"/>
    <mergeCell ref="Q5:Q6"/>
    <mergeCell ref="Y5:Y6"/>
  </mergeCells>
  <printOptions horizontalCentered="1"/>
  <pageMargins left="0.63" right="0.63" top="0.79" bottom="0.71" header="0" footer="0"/>
  <pageSetup fitToHeight="999" fitToWidth="1" orientation="landscape" paperSize="8" scale="41"/>
  <headerFooter scaleWithDoc="0" alignWithMargins="0">
    <oddFooter>&amp;C第 &amp;P 页,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3" width="9.16015625" style="0" customWidth="1"/>
    <col min="4" max="4" width="38.16015625" style="0" customWidth="1"/>
    <col min="5" max="10" width="17.16015625" style="0" customWidth="1"/>
    <col min="11" max="11" width="9.16015625" style="0" customWidth="1"/>
    <col min="12" max="12" width="9" style="0" customWidth="1"/>
  </cols>
  <sheetData>
    <row r="1" spans="4:12" ht="14.25" customHeight="1">
      <c r="D1" s="236"/>
      <c r="E1" s="237"/>
      <c r="F1" s="237"/>
      <c r="H1" s="237"/>
      <c r="I1" s="237"/>
      <c r="J1" s="243" t="s">
        <v>129</v>
      </c>
      <c r="L1" s="237"/>
    </row>
    <row r="2" spans="1:12" ht="29.25" customHeight="1">
      <c r="A2" s="238" t="s">
        <v>130</v>
      </c>
      <c r="B2" s="238"/>
      <c r="C2" s="238"/>
      <c r="D2" s="238"/>
      <c r="E2" s="238"/>
      <c r="F2" s="238"/>
      <c r="G2" s="238"/>
      <c r="H2" s="238"/>
      <c r="I2" s="238"/>
      <c r="J2" s="238"/>
      <c r="K2" s="244"/>
      <c r="L2" s="244"/>
    </row>
    <row r="3" spans="1:12" ht="18" customHeight="1">
      <c r="A3" s="239" t="s">
        <v>99</v>
      </c>
      <c r="D3" s="236"/>
      <c r="E3" s="237"/>
      <c r="F3" s="237"/>
      <c r="H3" s="237"/>
      <c r="I3" s="237"/>
      <c r="J3" s="245" t="s">
        <v>5</v>
      </c>
      <c r="L3" s="237"/>
    </row>
    <row r="4" spans="1:12" ht="21.75" customHeight="1">
      <c r="A4" s="60" t="s">
        <v>131</v>
      </c>
      <c r="B4" s="60"/>
      <c r="C4" s="60"/>
      <c r="D4" s="6" t="s">
        <v>132</v>
      </c>
      <c r="E4" s="6" t="s">
        <v>133</v>
      </c>
      <c r="F4" s="6" t="s">
        <v>134</v>
      </c>
      <c r="G4" s="6" t="s">
        <v>135</v>
      </c>
      <c r="H4" s="6" t="s">
        <v>136</v>
      </c>
      <c r="I4" s="6" t="s">
        <v>137</v>
      </c>
      <c r="J4" s="6" t="s">
        <v>138</v>
      </c>
      <c r="L4" s="237"/>
    </row>
    <row r="5" spans="1:12" ht="21" customHeight="1">
      <c r="A5" s="6" t="s">
        <v>139</v>
      </c>
      <c r="B5" s="6" t="s">
        <v>140</v>
      </c>
      <c r="C5" s="6" t="s">
        <v>141</v>
      </c>
      <c r="D5" s="6"/>
      <c r="E5" s="6"/>
      <c r="F5" s="6"/>
      <c r="G5" s="6"/>
      <c r="H5" s="6"/>
      <c r="I5" s="6"/>
      <c r="J5" s="6"/>
      <c r="L5" s="237"/>
    </row>
    <row r="6" spans="1:12" ht="61.5" customHeight="1">
      <c r="A6" s="6"/>
      <c r="B6" s="6"/>
      <c r="C6" s="6"/>
      <c r="D6" s="6"/>
      <c r="E6" s="6"/>
      <c r="F6" s="6"/>
      <c r="G6" s="6"/>
      <c r="H6" s="6"/>
      <c r="I6" s="6"/>
      <c r="J6" s="6"/>
      <c r="L6" s="237"/>
    </row>
    <row r="7" spans="1:12" ht="18" customHeight="1">
      <c r="A7" s="240" t="s">
        <v>127</v>
      </c>
      <c r="B7" s="240" t="s">
        <v>127</v>
      </c>
      <c r="C7" s="240" t="s">
        <v>127</v>
      </c>
      <c r="D7" s="241" t="s">
        <v>127</v>
      </c>
      <c r="E7" s="12">
        <v>1</v>
      </c>
      <c r="F7" s="242">
        <f>E7+1</f>
        <v>2</v>
      </c>
      <c r="G7" s="242">
        <v>3</v>
      </c>
      <c r="H7" s="242">
        <f>G7+1</f>
        <v>4</v>
      </c>
      <c r="I7" s="242">
        <f>H7+1</f>
        <v>5</v>
      </c>
      <c r="J7" s="242">
        <v>6</v>
      </c>
      <c r="K7" s="113"/>
      <c r="L7" s="246"/>
    </row>
    <row r="8" spans="1:12" ht="24.75" customHeight="1">
      <c r="A8" s="13"/>
      <c r="B8" s="13"/>
      <c r="C8" s="13"/>
      <c r="D8" s="66" t="s">
        <v>111</v>
      </c>
      <c r="E8" s="68">
        <v>13875.48</v>
      </c>
      <c r="F8" s="73">
        <v>13875.48</v>
      </c>
      <c r="G8" s="74">
        <v>0</v>
      </c>
      <c r="H8" s="74">
        <v>0</v>
      </c>
      <c r="I8" s="74">
        <v>0</v>
      </c>
      <c r="J8" s="68">
        <v>0</v>
      </c>
      <c r="L8" s="237"/>
    </row>
    <row r="9" spans="1:12" ht="24.75" customHeight="1">
      <c r="A9" s="13" t="s">
        <v>142</v>
      </c>
      <c r="B9" s="13"/>
      <c r="C9" s="13"/>
      <c r="D9" s="66" t="s">
        <v>143</v>
      </c>
      <c r="E9" s="68">
        <v>9570.66</v>
      </c>
      <c r="F9" s="73">
        <v>9570.66</v>
      </c>
      <c r="G9" s="74">
        <v>0</v>
      </c>
      <c r="H9" s="74">
        <v>0</v>
      </c>
      <c r="I9" s="74">
        <v>0</v>
      </c>
      <c r="J9" s="68">
        <v>0</v>
      </c>
      <c r="K9" s="18"/>
      <c r="L9" s="237"/>
    </row>
    <row r="10" spans="1:12" ht="24.75" customHeight="1">
      <c r="A10" s="13"/>
      <c r="B10" s="13" t="s">
        <v>144</v>
      </c>
      <c r="C10" s="13"/>
      <c r="D10" s="66" t="s">
        <v>145</v>
      </c>
      <c r="E10" s="68">
        <v>9570.66</v>
      </c>
      <c r="F10" s="73">
        <v>9570.66</v>
      </c>
      <c r="G10" s="74">
        <v>0</v>
      </c>
      <c r="H10" s="74">
        <v>0</v>
      </c>
      <c r="I10" s="74">
        <v>0</v>
      </c>
      <c r="J10" s="68">
        <v>0</v>
      </c>
      <c r="K10" s="18"/>
      <c r="L10" s="237"/>
    </row>
    <row r="11" spans="1:12" ht="24.75" customHeight="1">
      <c r="A11" s="13"/>
      <c r="B11" s="13"/>
      <c r="C11" s="13" t="s">
        <v>146</v>
      </c>
      <c r="D11" s="66" t="s">
        <v>147</v>
      </c>
      <c r="E11" s="68">
        <v>9570.66</v>
      </c>
      <c r="F11" s="73">
        <v>9570.66</v>
      </c>
      <c r="G11" s="74">
        <v>0</v>
      </c>
      <c r="H11" s="74">
        <v>0</v>
      </c>
      <c r="I11" s="74">
        <v>0</v>
      </c>
      <c r="J11" s="68">
        <v>0</v>
      </c>
      <c r="L11" s="237"/>
    </row>
    <row r="12" spans="1:12" ht="24.75" customHeight="1">
      <c r="A12" s="13" t="s">
        <v>148</v>
      </c>
      <c r="B12" s="13" t="s">
        <v>149</v>
      </c>
      <c r="C12" s="13" t="s">
        <v>150</v>
      </c>
      <c r="D12" s="66" t="s">
        <v>151</v>
      </c>
      <c r="E12" s="68">
        <v>9570.66</v>
      </c>
      <c r="F12" s="73">
        <v>9570.66</v>
      </c>
      <c r="G12" s="74">
        <v>0</v>
      </c>
      <c r="H12" s="74">
        <v>0</v>
      </c>
      <c r="I12" s="74">
        <v>0</v>
      </c>
      <c r="J12" s="68">
        <v>0</v>
      </c>
      <c r="L12" s="237"/>
    </row>
    <row r="13" spans="1:12" ht="24.75" customHeight="1">
      <c r="A13" s="13" t="s">
        <v>152</v>
      </c>
      <c r="B13" s="13"/>
      <c r="C13" s="13"/>
      <c r="D13" s="66" t="s">
        <v>153</v>
      </c>
      <c r="E13" s="68">
        <v>306.79</v>
      </c>
      <c r="F13" s="73">
        <v>306.79</v>
      </c>
      <c r="G13" s="74">
        <v>0</v>
      </c>
      <c r="H13" s="74">
        <v>0</v>
      </c>
      <c r="I13" s="74">
        <v>0</v>
      </c>
      <c r="J13" s="68">
        <v>0</v>
      </c>
      <c r="L13" s="237"/>
    </row>
    <row r="14" spans="1:12" ht="24.75" customHeight="1">
      <c r="A14" s="13"/>
      <c r="B14" s="13" t="s">
        <v>144</v>
      </c>
      <c r="C14" s="13"/>
      <c r="D14" s="66" t="s">
        <v>154</v>
      </c>
      <c r="E14" s="68">
        <v>306.79</v>
      </c>
      <c r="F14" s="73">
        <v>306.79</v>
      </c>
      <c r="G14" s="74">
        <v>0</v>
      </c>
      <c r="H14" s="74">
        <v>0</v>
      </c>
      <c r="I14" s="74">
        <v>0</v>
      </c>
      <c r="J14" s="68">
        <v>0</v>
      </c>
      <c r="L14" s="237"/>
    </row>
    <row r="15" spans="1:12" ht="24.75" customHeight="1">
      <c r="A15" s="13"/>
      <c r="B15" s="13"/>
      <c r="C15" s="13" t="s">
        <v>155</v>
      </c>
      <c r="D15" s="66" t="s">
        <v>156</v>
      </c>
      <c r="E15" s="68">
        <v>306.79</v>
      </c>
      <c r="F15" s="73">
        <v>306.79</v>
      </c>
      <c r="G15" s="74">
        <v>0</v>
      </c>
      <c r="H15" s="74">
        <v>0</v>
      </c>
      <c r="I15" s="74">
        <v>0</v>
      </c>
      <c r="J15" s="68">
        <v>0</v>
      </c>
      <c r="L15" s="237"/>
    </row>
    <row r="16" spans="1:10" ht="24.75" customHeight="1">
      <c r="A16" s="13" t="s">
        <v>157</v>
      </c>
      <c r="B16" s="13" t="s">
        <v>149</v>
      </c>
      <c r="C16" s="13" t="s">
        <v>158</v>
      </c>
      <c r="D16" s="66" t="s">
        <v>159</v>
      </c>
      <c r="E16" s="68">
        <v>306.79</v>
      </c>
      <c r="F16" s="73">
        <v>306.79</v>
      </c>
      <c r="G16" s="74">
        <v>0</v>
      </c>
      <c r="H16" s="74">
        <v>0</v>
      </c>
      <c r="I16" s="74">
        <v>0</v>
      </c>
      <c r="J16" s="68">
        <v>0</v>
      </c>
    </row>
    <row r="17" spans="1:10" ht="24.75" customHeight="1">
      <c r="A17" s="13" t="s">
        <v>160</v>
      </c>
      <c r="B17" s="13"/>
      <c r="C17" s="13"/>
      <c r="D17" s="66" t="s">
        <v>161</v>
      </c>
      <c r="E17" s="68">
        <v>2668.57</v>
      </c>
      <c r="F17" s="73">
        <v>2668.57</v>
      </c>
      <c r="G17" s="74">
        <v>0</v>
      </c>
      <c r="H17" s="74">
        <v>0</v>
      </c>
      <c r="I17" s="74">
        <v>0</v>
      </c>
      <c r="J17" s="68">
        <v>0</v>
      </c>
    </row>
    <row r="18" spans="1:10" ht="24.75" customHeight="1">
      <c r="A18" s="13"/>
      <c r="B18" s="13" t="s">
        <v>146</v>
      </c>
      <c r="C18" s="13"/>
      <c r="D18" s="66" t="s">
        <v>162</v>
      </c>
      <c r="E18" s="68">
        <v>2668.57</v>
      </c>
      <c r="F18" s="73">
        <v>2668.57</v>
      </c>
      <c r="G18" s="74">
        <v>0</v>
      </c>
      <c r="H18" s="74">
        <v>0</v>
      </c>
      <c r="I18" s="74">
        <v>0</v>
      </c>
      <c r="J18" s="68">
        <v>0</v>
      </c>
    </row>
    <row r="19" spans="1:10" ht="24.75" customHeight="1">
      <c r="A19" s="13"/>
      <c r="B19" s="13"/>
      <c r="C19" s="13" t="s">
        <v>163</v>
      </c>
      <c r="D19" s="66" t="s">
        <v>164</v>
      </c>
      <c r="E19" s="68">
        <v>2668.57</v>
      </c>
      <c r="F19" s="73">
        <v>2668.57</v>
      </c>
      <c r="G19" s="74">
        <v>0</v>
      </c>
      <c r="H19" s="74">
        <v>0</v>
      </c>
      <c r="I19" s="74">
        <v>0</v>
      </c>
      <c r="J19" s="68">
        <v>0</v>
      </c>
    </row>
    <row r="20" spans="1:10" ht="24.75" customHeight="1">
      <c r="A20" s="13" t="s">
        <v>165</v>
      </c>
      <c r="B20" s="13" t="s">
        <v>150</v>
      </c>
      <c r="C20" s="13" t="s">
        <v>166</v>
      </c>
      <c r="D20" s="66" t="s">
        <v>167</v>
      </c>
      <c r="E20" s="68">
        <v>2668.57</v>
      </c>
      <c r="F20" s="73">
        <v>2668.57</v>
      </c>
      <c r="G20" s="74">
        <v>0</v>
      </c>
      <c r="H20" s="74">
        <v>0</v>
      </c>
      <c r="I20" s="74">
        <v>0</v>
      </c>
      <c r="J20" s="68">
        <v>0</v>
      </c>
    </row>
    <row r="21" spans="1:10" ht="24.75" customHeight="1">
      <c r="A21" s="13" t="s">
        <v>168</v>
      </c>
      <c r="B21" s="13"/>
      <c r="C21" s="13"/>
      <c r="D21" s="66" t="s">
        <v>169</v>
      </c>
      <c r="E21" s="68">
        <v>667.72</v>
      </c>
      <c r="F21" s="73">
        <v>667.72</v>
      </c>
      <c r="G21" s="74">
        <v>0</v>
      </c>
      <c r="H21" s="74">
        <v>0</v>
      </c>
      <c r="I21" s="74">
        <v>0</v>
      </c>
      <c r="J21" s="68">
        <v>0</v>
      </c>
    </row>
    <row r="22" spans="1:10" ht="24.75" customHeight="1">
      <c r="A22" s="13"/>
      <c r="B22" s="13" t="s">
        <v>170</v>
      </c>
      <c r="C22" s="13"/>
      <c r="D22" s="66" t="s">
        <v>171</v>
      </c>
      <c r="E22" s="68">
        <v>667.72</v>
      </c>
      <c r="F22" s="73">
        <v>667.72</v>
      </c>
      <c r="G22" s="74">
        <v>0</v>
      </c>
      <c r="H22" s="74">
        <v>0</v>
      </c>
      <c r="I22" s="74">
        <v>0</v>
      </c>
      <c r="J22" s="68">
        <v>0</v>
      </c>
    </row>
    <row r="23" spans="1:10" ht="24.75" customHeight="1">
      <c r="A23" s="13"/>
      <c r="B23" s="13"/>
      <c r="C23" s="13" t="s">
        <v>163</v>
      </c>
      <c r="D23" s="66" t="s">
        <v>172</v>
      </c>
      <c r="E23" s="68">
        <v>441.17</v>
      </c>
      <c r="F23" s="73">
        <v>441.17</v>
      </c>
      <c r="G23" s="74">
        <v>0</v>
      </c>
      <c r="H23" s="74">
        <v>0</v>
      </c>
      <c r="I23" s="74">
        <v>0</v>
      </c>
      <c r="J23" s="68">
        <v>0</v>
      </c>
    </row>
    <row r="24" spans="1:10" ht="24.75" customHeight="1">
      <c r="A24" s="13" t="s">
        <v>173</v>
      </c>
      <c r="B24" s="13" t="s">
        <v>174</v>
      </c>
      <c r="C24" s="13" t="s">
        <v>166</v>
      </c>
      <c r="D24" s="66" t="s">
        <v>175</v>
      </c>
      <c r="E24" s="68">
        <v>441.17</v>
      </c>
      <c r="F24" s="73">
        <v>441.17</v>
      </c>
      <c r="G24" s="74">
        <v>0</v>
      </c>
      <c r="H24" s="74">
        <v>0</v>
      </c>
      <c r="I24" s="74">
        <v>0</v>
      </c>
      <c r="J24" s="68">
        <v>0</v>
      </c>
    </row>
    <row r="25" spans="1:10" ht="24.75" customHeight="1">
      <c r="A25" s="13"/>
      <c r="B25" s="13"/>
      <c r="C25" s="13" t="s">
        <v>144</v>
      </c>
      <c r="D25" s="66" t="s">
        <v>176</v>
      </c>
      <c r="E25" s="68">
        <v>226.55</v>
      </c>
      <c r="F25" s="73">
        <v>226.55</v>
      </c>
      <c r="G25" s="74">
        <v>0</v>
      </c>
      <c r="H25" s="74">
        <v>0</v>
      </c>
      <c r="I25" s="74">
        <v>0</v>
      </c>
      <c r="J25" s="68">
        <v>0</v>
      </c>
    </row>
    <row r="26" spans="1:10" ht="24.75" customHeight="1">
      <c r="A26" s="13" t="s">
        <v>173</v>
      </c>
      <c r="B26" s="13" t="s">
        <v>174</v>
      </c>
      <c r="C26" s="13" t="s">
        <v>149</v>
      </c>
      <c r="D26" s="66" t="s">
        <v>177</v>
      </c>
      <c r="E26" s="68">
        <v>226.55</v>
      </c>
      <c r="F26" s="73">
        <v>226.55</v>
      </c>
      <c r="G26" s="74">
        <v>0</v>
      </c>
      <c r="H26" s="74">
        <v>0</v>
      </c>
      <c r="I26" s="74">
        <v>0</v>
      </c>
      <c r="J26" s="68">
        <v>0</v>
      </c>
    </row>
    <row r="27" spans="1:10" ht="24.75" customHeight="1">
      <c r="A27" s="13" t="s">
        <v>178</v>
      </c>
      <c r="B27" s="13"/>
      <c r="C27" s="13"/>
      <c r="D27" s="66" t="s">
        <v>179</v>
      </c>
      <c r="E27" s="68">
        <v>661.74</v>
      </c>
      <c r="F27" s="73">
        <v>661.74</v>
      </c>
      <c r="G27" s="74">
        <v>0</v>
      </c>
      <c r="H27" s="74">
        <v>0</v>
      </c>
      <c r="I27" s="74">
        <v>0</v>
      </c>
      <c r="J27" s="68">
        <v>0</v>
      </c>
    </row>
    <row r="28" spans="1:10" ht="24.75" customHeight="1">
      <c r="A28" s="13"/>
      <c r="B28" s="13" t="s">
        <v>163</v>
      </c>
      <c r="C28" s="13"/>
      <c r="D28" s="66" t="s">
        <v>180</v>
      </c>
      <c r="E28" s="68">
        <v>661.74</v>
      </c>
      <c r="F28" s="73">
        <v>661.74</v>
      </c>
      <c r="G28" s="74">
        <v>0</v>
      </c>
      <c r="H28" s="74">
        <v>0</v>
      </c>
      <c r="I28" s="74">
        <v>0</v>
      </c>
      <c r="J28" s="68">
        <v>0</v>
      </c>
    </row>
    <row r="29" spans="1:10" ht="24.75" customHeight="1">
      <c r="A29" s="13"/>
      <c r="B29" s="13"/>
      <c r="C29" s="13" t="s">
        <v>181</v>
      </c>
      <c r="D29" s="66" t="s">
        <v>182</v>
      </c>
      <c r="E29" s="68">
        <v>661.74</v>
      </c>
      <c r="F29" s="73">
        <v>661.74</v>
      </c>
      <c r="G29" s="74">
        <v>0</v>
      </c>
      <c r="H29" s="74">
        <v>0</v>
      </c>
      <c r="I29" s="74">
        <v>0</v>
      </c>
      <c r="J29" s="68">
        <v>0</v>
      </c>
    </row>
    <row r="30" spans="1:10" ht="24.75" customHeight="1">
      <c r="A30" s="13" t="s">
        <v>183</v>
      </c>
      <c r="B30" s="13" t="s">
        <v>166</v>
      </c>
      <c r="C30" s="13" t="s">
        <v>184</v>
      </c>
      <c r="D30" s="66" t="s">
        <v>185</v>
      </c>
      <c r="E30" s="68">
        <v>661.74</v>
      </c>
      <c r="F30" s="73">
        <v>661.74</v>
      </c>
      <c r="G30" s="74">
        <v>0</v>
      </c>
      <c r="H30" s="74">
        <v>0</v>
      </c>
      <c r="I30" s="74">
        <v>0</v>
      </c>
      <c r="J30" s="68">
        <v>0</v>
      </c>
    </row>
    <row r="31" spans="1:12" ht="18" customHeight="1">
      <c r="A31" s="18"/>
      <c r="B31" s="18"/>
      <c r="C31" s="18"/>
      <c r="D31" s="236"/>
      <c r="E31" s="237"/>
      <c r="F31" s="237"/>
      <c r="G31" s="18"/>
      <c r="H31" s="237"/>
      <c r="I31" s="237"/>
      <c r="J31" s="18"/>
      <c r="K31" s="18"/>
      <c r="L31" s="237"/>
    </row>
  </sheetData>
  <sheetProtection/>
  <mergeCells count="10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63" right="0.63" top="0.79" bottom="0.71" header="0" footer="0"/>
  <pageSetup fitToHeight="999" orientation="landscape" paperSize="9" scale="63"/>
  <headerFooter scaleWithDoc="0" alignWithMargins="0">
    <oddFooter>&amp;C第 &amp;P 页,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2.75" customHeight="1"/>
  <cols>
    <col min="1" max="1" width="46.16015625" style="0" customWidth="1"/>
    <col min="2" max="2" width="27.66015625" style="0" customWidth="1"/>
    <col min="3" max="3" width="27.33203125" style="0" customWidth="1"/>
    <col min="4" max="4" width="18.83203125" style="0" customWidth="1"/>
    <col min="5" max="5" width="27.16015625" style="0" customWidth="1"/>
    <col min="6" max="6" width="33" style="0" customWidth="1"/>
    <col min="7" max="7" width="30.33203125" style="0" customWidth="1"/>
    <col min="8" max="8" width="18.83203125" style="0" customWidth="1"/>
    <col min="9" max="10" width="23.5" style="0" customWidth="1"/>
    <col min="11" max="11" width="32.83203125" style="0" customWidth="1"/>
    <col min="12" max="12" width="18.83203125" style="0" customWidth="1"/>
    <col min="13" max="14" width="23.5" style="0" customWidth="1"/>
    <col min="15" max="15" width="41.66015625" style="0" customWidth="1"/>
    <col min="16" max="16" width="18.83203125" style="0" customWidth="1"/>
    <col min="17" max="18" width="23.5" style="0" customWidth="1"/>
  </cols>
  <sheetData>
    <row r="1" spans="1:18" ht="12.75" customHeight="1">
      <c r="A1" s="150"/>
      <c r="C1" s="151"/>
      <c r="G1" s="151"/>
      <c r="K1" s="151"/>
      <c r="O1" s="151"/>
      <c r="R1" s="127" t="s">
        <v>186</v>
      </c>
    </row>
    <row r="2" spans="1:18" ht="30.75" customHeight="1">
      <c r="A2" s="152" t="s">
        <v>187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223"/>
      <c r="R2" s="223"/>
    </row>
    <row r="3" spans="1:18" ht="12.75" customHeight="1">
      <c r="A3" s="151"/>
      <c r="C3" s="151"/>
      <c r="G3" s="151"/>
      <c r="K3" s="151"/>
      <c r="O3" s="151"/>
      <c r="R3" s="127" t="s">
        <v>5</v>
      </c>
    </row>
    <row r="4" spans="1:18" ht="18" customHeight="1">
      <c r="A4" s="153" t="s">
        <v>6</v>
      </c>
      <c r="B4" s="153"/>
      <c r="C4" s="153" t="s">
        <v>7</v>
      </c>
      <c r="D4" s="154"/>
      <c r="E4" s="154"/>
      <c r="F4" s="154"/>
      <c r="G4" s="154"/>
      <c r="H4" s="154"/>
      <c r="I4" s="154"/>
      <c r="J4" s="154"/>
      <c r="K4" s="202"/>
      <c r="L4" s="202"/>
      <c r="M4" s="202"/>
      <c r="N4" s="202"/>
      <c r="O4" s="202"/>
      <c r="P4" s="202"/>
      <c r="Q4" s="202"/>
      <c r="R4" s="202"/>
    </row>
    <row r="5" spans="1:18" ht="27" customHeight="1">
      <c r="A5" s="155" t="s">
        <v>8</v>
      </c>
      <c r="B5" s="155" t="s">
        <v>9</v>
      </c>
      <c r="C5" s="155" t="s">
        <v>8</v>
      </c>
      <c r="D5" s="155" t="s">
        <v>9</v>
      </c>
      <c r="E5" s="156" t="s">
        <v>105</v>
      </c>
      <c r="F5" s="157"/>
      <c r="G5" s="155" t="s">
        <v>10</v>
      </c>
      <c r="H5" s="155" t="s">
        <v>11</v>
      </c>
      <c r="I5" s="203" t="s">
        <v>105</v>
      </c>
      <c r="J5" s="203"/>
      <c r="K5" s="204" t="s">
        <v>188</v>
      </c>
      <c r="L5" s="205"/>
      <c r="M5" s="205"/>
      <c r="N5" s="205"/>
      <c r="O5" s="205"/>
      <c r="P5" s="205"/>
      <c r="Q5" s="205"/>
      <c r="R5" s="205"/>
    </row>
    <row r="6" spans="1:18" ht="22.5" customHeight="1">
      <c r="A6" s="155"/>
      <c r="B6" s="155"/>
      <c r="C6" s="155"/>
      <c r="D6" s="158"/>
      <c r="E6" s="159" t="s">
        <v>119</v>
      </c>
      <c r="F6" s="160" t="s">
        <v>113</v>
      </c>
      <c r="G6" s="155"/>
      <c r="H6" s="155"/>
      <c r="I6" s="206" t="s">
        <v>119</v>
      </c>
      <c r="J6" s="207" t="s">
        <v>113</v>
      </c>
      <c r="K6" s="208" t="s">
        <v>189</v>
      </c>
      <c r="L6" s="153"/>
      <c r="M6" s="153"/>
      <c r="N6" s="153"/>
      <c r="O6" s="153" t="s">
        <v>190</v>
      </c>
      <c r="P6" s="153"/>
      <c r="Q6" s="153"/>
      <c r="R6" s="153"/>
    </row>
    <row r="7" spans="1:18" ht="20.25" customHeight="1">
      <c r="A7" s="155"/>
      <c r="B7" s="155"/>
      <c r="C7" s="155"/>
      <c r="D7" s="158"/>
      <c r="E7" s="158"/>
      <c r="F7" s="155"/>
      <c r="G7" s="155"/>
      <c r="H7" s="155"/>
      <c r="I7" s="206"/>
      <c r="J7" s="207"/>
      <c r="K7" s="209" t="s">
        <v>191</v>
      </c>
      <c r="L7" s="155" t="s">
        <v>11</v>
      </c>
      <c r="M7" s="210" t="s">
        <v>105</v>
      </c>
      <c r="N7" s="210"/>
      <c r="O7" s="207" t="s">
        <v>191</v>
      </c>
      <c r="P7" s="158" t="s">
        <v>11</v>
      </c>
      <c r="Q7" s="224" t="s">
        <v>105</v>
      </c>
      <c r="R7" s="156"/>
    </row>
    <row r="8" spans="1:18" ht="36" customHeight="1">
      <c r="A8" s="155"/>
      <c r="B8" s="155"/>
      <c r="C8" s="155"/>
      <c r="D8" s="158"/>
      <c r="E8" s="161"/>
      <c r="F8" s="162"/>
      <c r="G8" s="155"/>
      <c r="H8" s="155"/>
      <c r="I8" s="211"/>
      <c r="J8" s="212"/>
      <c r="K8" s="209"/>
      <c r="L8" s="158"/>
      <c r="M8" s="213" t="s">
        <v>119</v>
      </c>
      <c r="N8" s="213" t="s">
        <v>113</v>
      </c>
      <c r="O8" s="207"/>
      <c r="P8" s="158"/>
      <c r="Q8" s="213" t="s">
        <v>119</v>
      </c>
      <c r="R8" s="225" t="s">
        <v>113</v>
      </c>
    </row>
    <row r="9" spans="1:19" ht="26.25" customHeight="1">
      <c r="A9" s="163" t="s">
        <v>103</v>
      </c>
      <c r="B9" s="164">
        <f>SUM(B10:B13)</f>
        <v>11675.48</v>
      </c>
      <c r="C9" s="163" t="s">
        <v>15</v>
      </c>
      <c r="D9" s="165">
        <f aca="true" t="shared" si="0" ref="D9:D17">E9+F9</f>
        <v>11675.48</v>
      </c>
      <c r="E9" s="166">
        <f>SUM(E10:E14)</f>
        <v>11675.48</v>
      </c>
      <c r="F9" s="167">
        <f>SUM(F10:F14)</f>
        <v>0</v>
      </c>
      <c r="G9" s="168" t="s">
        <v>16</v>
      </c>
      <c r="H9" s="165">
        <f aca="true" t="shared" si="1" ref="H9:H34">I9+J9</f>
        <v>0</v>
      </c>
      <c r="I9" s="172">
        <v>0</v>
      </c>
      <c r="J9" s="214">
        <v>0</v>
      </c>
      <c r="K9" s="215" t="s">
        <v>17</v>
      </c>
      <c r="L9" s="165">
        <f aca="true" t="shared" si="2" ref="L9:L18">M9+N9</f>
        <v>7625.35</v>
      </c>
      <c r="M9" s="172">
        <v>7625.35</v>
      </c>
      <c r="N9" s="214">
        <v>0</v>
      </c>
      <c r="O9" s="168" t="s">
        <v>18</v>
      </c>
      <c r="P9" s="165">
        <f aca="true" t="shared" si="3" ref="P9:P23">Q9+R9</f>
        <v>0</v>
      </c>
      <c r="Q9" s="166">
        <v>0</v>
      </c>
      <c r="R9" s="226">
        <v>0</v>
      </c>
      <c r="S9" s="18"/>
    </row>
    <row r="10" spans="1:20" ht="26.25" customHeight="1">
      <c r="A10" s="169" t="s">
        <v>192</v>
      </c>
      <c r="B10" s="170">
        <v>11675.48</v>
      </c>
      <c r="C10" s="171" t="s">
        <v>20</v>
      </c>
      <c r="D10" s="165">
        <f t="shared" si="0"/>
        <v>7625.35</v>
      </c>
      <c r="E10" s="172">
        <v>7625.35</v>
      </c>
      <c r="F10" s="173">
        <v>0</v>
      </c>
      <c r="G10" s="174" t="s">
        <v>21</v>
      </c>
      <c r="H10" s="165">
        <f t="shared" si="1"/>
        <v>0</v>
      </c>
      <c r="I10" s="172">
        <v>0</v>
      </c>
      <c r="J10" s="214">
        <v>0</v>
      </c>
      <c r="K10" s="174" t="s">
        <v>22</v>
      </c>
      <c r="L10" s="165">
        <f t="shared" si="2"/>
        <v>1330.4</v>
      </c>
      <c r="M10" s="172">
        <v>1330.4</v>
      </c>
      <c r="N10" s="214">
        <v>0</v>
      </c>
      <c r="O10" s="174" t="s">
        <v>23</v>
      </c>
      <c r="P10" s="165">
        <f t="shared" si="3"/>
        <v>0</v>
      </c>
      <c r="Q10" s="166">
        <v>0</v>
      </c>
      <c r="R10" s="226">
        <v>0</v>
      </c>
      <c r="S10" s="18"/>
      <c r="T10" s="18"/>
    </row>
    <row r="11" spans="1:19" ht="26.25" customHeight="1">
      <c r="A11" s="169" t="s">
        <v>193</v>
      </c>
      <c r="B11" s="170">
        <v>0</v>
      </c>
      <c r="C11" s="174" t="s">
        <v>25</v>
      </c>
      <c r="D11" s="165">
        <f t="shared" si="0"/>
        <v>1330.4</v>
      </c>
      <c r="E11" s="172">
        <v>1330.4</v>
      </c>
      <c r="F11" s="173">
        <v>0</v>
      </c>
      <c r="G11" s="174" t="s">
        <v>26</v>
      </c>
      <c r="H11" s="165">
        <f t="shared" si="1"/>
        <v>0</v>
      </c>
      <c r="I11" s="172">
        <v>0</v>
      </c>
      <c r="J11" s="214">
        <v>0</v>
      </c>
      <c r="K11" s="174" t="s">
        <v>27</v>
      </c>
      <c r="L11" s="165">
        <f t="shared" si="2"/>
        <v>2719.73</v>
      </c>
      <c r="M11" s="172">
        <v>2719.73</v>
      </c>
      <c r="N11" s="214">
        <v>0</v>
      </c>
      <c r="O11" s="174" t="s">
        <v>28</v>
      </c>
      <c r="P11" s="165">
        <f t="shared" si="3"/>
        <v>0</v>
      </c>
      <c r="Q11" s="166">
        <v>0</v>
      </c>
      <c r="R11" s="226">
        <v>0</v>
      </c>
      <c r="S11" s="18"/>
    </row>
    <row r="12" spans="1:20" ht="26.25" customHeight="1">
      <c r="A12" s="169" t="s">
        <v>194</v>
      </c>
      <c r="B12" s="170">
        <v>0</v>
      </c>
      <c r="C12" s="174" t="s">
        <v>30</v>
      </c>
      <c r="D12" s="165">
        <f t="shared" si="0"/>
        <v>2719.73</v>
      </c>
      <c r="E12" s="172">
        <v>2719.73</v>
      </c>
      <c r="F12" s="173">
        <v>0</v>
      </c>
      <c r="G12" s="174" t="s">
        <v>31</v>
      </c>
      <c r="H12" s="165">
        <f t="shared" si="1"/>
        <v>0</v>
      </c>
      <c r="I12" s="172">
        <v>0</v>
      </c>
      <c r="J12" s="214">
        <v>0</v>
      </c>
      <c r="K12" s="174" t="s">
        <v>32</v>
      </c>
      <c r="L12" s="165">
        <f t="shared" si="2"/>
        <v>0</v>
      </c>
      <c r="M12" s="172">
        <v>0</v>
      </c>
      <c r="N12" s="214">
        <v>0</v>
      </c>
      <c r="O12" s="174" t="s">
        <v>33</v>
      </c>
      <c r="P12" s="165">
        <f t="shared" si="3"/>
        <v>0</v>
      </c>
      <c r="Q12" s="166">
        <v>0</v>
      </c>
      <c r="R12" s="226">
        <v>0</v>
      </c>
      <c r="S12" s="18"/>
      <c r="T12" s="18"/>
    </row>
    <row r="13" spans="1:20" ht="26.25" customHeight="1">
      <c r="A13" s="169" t="s">
        <v>195</v>
      </c>
      <c r="B13" s="175">
        <v>0</v>
      </c>
      <c r="C13" s="171" t="s">
        <v>35</v>
      </c>
      <c r="D13" s="165">
        <f t="shared" si="0"/>
        <v>0</v>
      </c>
      <c r="E13" s="172">
        <v>0</v>
      </c>
      <c r="F13" s="173">
        <v>0</v>
      </c>
      <c r="G13" s="174" t="s">
        <v>36</v>
      </c>
      <c r="H13" s="165">
        <f t="shared" si="1"/>
        <v>7370.66</v>
      </c>
      <c r="I13" s="172">
        <v>7370.66</v>
      </c>
      <c r="J13" s="214">
        <v>0</v>
      </c>
      <c r="K13" s="174" t="s">
        <v>37</v>
      </c>
      <c r="L13" s="165">
        <f t="shared" si="2"/>
        <v>0</v>
      </c>
      <c r="M13" s="172">
        <v>0</v>
      </c>
      <c r="N13" s="214">
        <v>0</v>
      </c>
      <c r="O13" s="174" t="s">
        <v>38</v>
      </c>
      <c r="P13" s="165">
        <f t="shared" si="3"/>
        <v>8955.75</v>
      </c>
      <c r="Q13" s="166">
        <v>8955.75</v>
      </c>
      <c r="R13" s="226">
        <v>0</v>
      </c>
      <c r="S13" s="18"/>
      <c r="T13" s="18"/>
    </row>
    <row r="14" spans="1:20" ht="26.25" customHeight="1">
      <c r="A14" s="176"/>
      <c r="B14" s="177"/>
      <c r="C14" s="174" t="s">
        <v>40</v>
      </c>
      <c r="D14" s="165">
        <f t="shared" si="0"/>
        <v>0</v>
      </c>
      <c r="E14" s="172">
        <v>0</v>
      </c>
      <c r="F14" s="173">
        <v>0</v>
      </c>
      <c r="G14" s="171" t="s">
        <v>41</v>
      </c>
      <c r="H14" s="165">
        <f t="shared" si="1"/>
        <v>0</v>
      </c>
      <c r="I14" s="172">
        <v>0</v>
      </c>
      <c r="J14" s="214">
        <v>0</v>
      </c>
      <c r="K14" s="174" t="s">
        <v>42</v>
      </c>
      <c r="L14" s="165">
        <f t="shared" si="2"/>
        <v>0</v>
      </c>
      <c r="M14" s="172">
        <v>0</v>
      </c>
      <c r="N14" s="214">
        <v>0</v>
      </c>
      <c r="O14" s="174" t="s">
        <v>43</v>
      </c>
      <c r="P14" s="165">
        <f t="shared" si="3"/>
        <v>0</v>
      </c>
      <c r="Q14" s="166">
        <v>0</v>
      </c>
      <c r="R14" s="226">
        <v>0</v>
      </c>
      <c r="S14" s="18"/>
      <c r="T14" s="18"/>
    </row>
    <row r="15" spans="1:20" ht="26.25" customHeight="1">
      <c r="A15" s="176" t="s">
        <v>196</v>
      </c>
      <c r="B15" s="178"/>
      <c r="C15" s="174" t="s">
        <v>45</v>
      </c>
      <c r="D15" s="165">
        <f t="shared" si="0"/>
        <v>0</v>
      </c>
      <c r="E15" s="179">
        <v>0</v>
      </c>
      <c r="F15" s="180">
        <v>0</v>
      </c>
      <c r="G15" s="174" t="s">
        <v>46</v>
      </c>
      <c r="H15" s="165">
        <f t="shared" si="1"/>
        <v>306.79</v>
      </c>
      <c r="I15" s="172">
        <v>306.79</v>
      </c>
      <c r="J15" s="214">
        <v>0</v>
      </c>
      <c r="K15" s="174" t="s">
        <v>47</v>
      </c>
      <c r="L15" s="165">
        <f t="shared" si="2"/>
        <v>0</v>
      </c>
      <c r="M15" s="172">
        <v>0</v>
      </c>
      <c r="N15" s="214">
        <v>0</v>
      </c>
      <c r="O15" s="174" t="s">
        <v>48</v>
      </c>
      <c r="P15" s="165">
        <f t="shared" si="3"/>
        <v>0</v>
      </c>
      <c r="Q15" s="166">
        <v>0</v>
      </c>
      <c r="R15" s="226">
        <v>0</v>
      </c>
      <c r="S15" s="18"/>
      <c r="T15" s="18"/>
    </row>
    <row r="16" spans="1:20" ht="26.25" customHeight="1">
      <c r="A16" s="176"/>
      <c r="B16" s="181"/>
      <c r="C16" s="182" t="s">
        <v>49</v>
      </c>
      <c r="D16" s="183">
        <f t="shared" si="0"/>
        <v>0</v>
      </c>
      <c r="E16" s="184">
        <v>0</v>
      </c>
      <c r="F16" s="185">
        <v>0</v>
      </c>
      <c r="G16" s="174" t="s">
        <v>50</v>
      </c>
      <c r="H16" s="165">
        <f t="shared" si="1"/>
        <v>2668.57</v>
      </c>
      <c r="I16" s="172">
        <v>2668.57</v>
      </c>
      <c r="J16" s="214">
        <v>0</v>
      </c>
      <c r="K16" s="174" t="s">
        <v>51</v>
      </c>
      <c r="L16" s="165">
        <f t="shared" si="2"/>
        <v>0</v>
      </c>
      <c r="M16" s="172">
        <v>0</v>
      </c>
      <c r="N16" s="214">
        <v>0</v>
      </c>
      <c r="O16" s="174" t="s">
        <v>52</v>
      </c>
      <c r="P16" s="165">
        <f t="shared" si="3"/>
        <v>0</v>
      </c>
      <c r="Q16" s="166">
        <v>0</v>
      </c>
      <c r="R16" s="226">
        <v>0</v>
      </c>
      <c r="S16" s="18"/>
      <c r="T16" s="18"/>
    </row>
    <row r="17" spans="1:20" ht="26.25" customHeight="1">
      <c r="A17" s="176"/>
      <c r="B17" s="186"/>
      <c r="C17" s="182" t="s">
        <v>53</v>
      </c>
      <c r="D17" s="165">
        <f t="shared" si="0"/>
        <v>0</v>
      </c>
      <c r="E17" s="187"/>
      <c r="F17" s="188"/>
      <c r="G17" s="174" t="s">
        <v>54</v>
      </c>
      <c r="H17" s="165">
        <f t="shared" si="1"/>
        <v>667.72</v>
      </c>
      <c r="I17" s="172">
        <v>667.72</v>
      </c>
      <c r="J17" s="214">
        <v>0</v>
      </c>
      <c r="K17" s="174" t="s">
        <v>55</v>
      </c>
      <c r="L17" s="165">
        <f t="shared" si="2"/>
        <v>0</v>
      </c>
      <c r="M17" s="172">
        <v>0</v>
      </c>
      <c r="N17" s="214">
        <v>0</v>
      </c>
      <c r="O17" s="174" t="s">
        <v>56</v>
      </c>
      <c r="P17" s="165">
        <f t="shared" si="3"/>
        <v>2719.73</v>
      </c>
      <c r="Q17" s="166">
        <v>2719.73</v>
      </c>
      <c r="R17" s="226">
        <v>0</v>
      </c>
      <c r="S17" s="18"/>
      <c r="T17" s="18"/>
    </row>
    <row r="18" spans="1:20" ht="26.25" customHeight="1">
      <c r="A18" s="176"/>
      <c r="B18" s="186"/>
      <c r="C18" s="182"/>
      <c r="D18" s="178"/>
      <c r="E18" s="184"/>
      <c r="F18" s="177"/>
      <c r="G18" s="182" t="s">
        <v>57</v>
      </c>
      <c r="H18" s="165">
        <f t="shared" si="1"/>
        <v>0</v>
      </c>
      <c r="I18" s="172">
        <v>0</v>
      </c>
      <c r="J18" s="214">
        <v>0</v>
      </c>
      <c r="K18" s="174" t="s">
        <v>58</v>
      </c>
      <c r="L18" s="165">
        <f t="shared" si="2"/>
        <v>0</v>
      </c>
      <c r="M18" s="179">
        <v>0</v>
      </c>
      <c r="N18" s="180">
        <v>0</v>
      </c>
      <c r="O18" s="174" t="s">
        <v>59</v>
      </c>
      <c r="P18" s="165">
        <f t="shared" si="3"/>
        <v>0</v>
      </c>
      <c r="Q18" s="166">
        <v>0</v>
      </c>
      <c r="R18" s="226">
        <v>0</v>
      </c>
      <c r="S18" s="18"/>
      <c r="T18" s="18"/>
    </row>
    <row r="19" spans="1:20" ht="26.25" customHeight="1">
      <c r="A19" s="176"/>
      <c r="B19" s="186"/>
      <c r="C19" s="182"/>
      <c r="D19" s="186"/>
      <c r="E19" s="189"/>
      <c r="F19" s="186"/>
      <c r="G19" s="182" t="s">
        <v>60</v>
      </c>
      <c r="H19" s="165">
        <f t="shared" si="1"/>
        <v>0</v>
      </c>
      <c r="I19" s="172">
        <v>0</v>
      </c>
      <c r="J19" s="214">
        <v>0</v>
      </c>
      <c r="K19" s="174"/>
      <c r="L19" s="190"/>
      <c r="M19" s="216"/>
      <c r="N19" s="217"/>
      <c r="O19" s="182" t="s">
        <v>61</v>
      </c>
      <c r="P19" s="165">
        <f t="shared" si="3"/>
        <v>0</v>
      </c>
      <c r="Q19" s="166">
        <v>0</v>
      </c>
      <c r="R19" s="226">
        <v>0</v>
      </c>
      <c r="S19" s="18"/>
      <c r="T19" s="18"/>
    </row>
    <row r="20" spans="1:22" ht="26.25" customHeight="1">
      <c r="A20" s="176"/>
      <c r="B20" s="190"/>
      <c r="C20" s="176"/>
      <c r="D20" s="190"/>
      <c r="E20" s="189"/>
      <c r="F20" s="186"/>
      <c r="G20" s="176" t="s">
        <v>62</v>
      </c>
      <c r="H20" s="165">
        <f t="shared" si="1"/>
        <v>0</v>
      </c>
      <c r="I20" s="172">
        <v>0</v>
      </c>
      <c r="J20" s="214">
        <v>0</v>
      </c>
      <c r="K20" s="174"/>
      <c r="L20" s="186"/>
      <c r="M20" s="189"/>
      <c r="N20" s="218"/>
      <c r="O20" s="182" t="s">
        <v>63</v>
      </c>
      <c r="P20" s="165">
        <f t="shared" si="3"/>
        <v>0</v>
      </c>
      <c r="Q20" s="166">
        <v>0</v>
      </c>
      <c r="R20" s="226">
        <v>0</v>
      </c>
      <c r="S20" s="18"/>
      <c r="V20" s="18"/>
    </row>
    <row r="21" spans="1:21" ht="26.25" customHeight="1">
      <c r="A21" s="176"/>
      <c r="B21" s="190"/>
      <c r="C21" s="182"/>
      <c r="D21" s="186"/>
      <c r="E21" s="189"/>
      <c r="F21" s="186"/>
      <c r="G21" s="182" t="s">
        <v>64</v>
      </c>
      <c r="H21" s="183">
        <f t="shared" si="1"/>
        <v>0</v>
      </c>
      <c r="I21" s="172">
        <v>0</v>
      </c>
      <c r="J21" s="214">
        <v>0</v>
      </c>
      <c r="K21" s="174"/>
      <c r="L21" s="190"/>
      <c r="M21" s="191"/>
      <c r="N21" s="218"/>
      <c r="O21" s="182" t="s">
        <v>65</v>
      </c>
      <c r="P21" s="165">
        <f t="shared" si="3"/>
        <v>0</v>
      </c>
      <c r="Q21" s="166">
        <v>0</v>
      </c>
      <c r="R21" s="226">
        <v>0</v>
      </c>
      <c r="S21" s="18"/>
      <c r="T21" s="18"/>
      <c r="U21" s="18"/>
    </row>
    <row r="22" spans="1:19" ht="26.25" customHeight="1">
      <c r="A22" s="176"/>
      <c r="B22" s="190"/>
      <c r="C22" s="182"/>
      <c r="D22" s="186"/>
      <c r="E22" s="189"/>
      <c r="F22" s="190"/>
      <c r="G22" s="176" t="s">
        <v>66</v>
      </c>
      <c r="H22" s="165">
        <f t="shared" si="1"/>
        <v>0</v>
      </c>
      <c r="I22" s="172">
        <v>0</v>
      </c>
      <c r="J22" s="214">
        <v>0</v>
      </c>
      <c r="K22" s="171"/>
      <c r="L22" s="190"/>
      <c r="M22" s="191"/>
      <c r="N22" s="219"/>
      <c r="O22" s="176" t="s">
        <v>197</v>
      </c>
      <c r="P22" s="165">
        <f t="shared" si="3"/>
        <v>0</v>
      </c>
      <c r="Q22" s="227">
        <v>0</v>
      </c>
      <c r="R22" s="228">
        <v>0</v>
      </c>
      <c r="S22" s="18"/>
    </row>
    <row r="23" spans="1:19" ht="26.25" customHeight="1">
      <c r="A23" s="176"/>
      <c r="B23" s="190"/>
      <c r="C23" s="176"/>
      <c r="D23" s="190"/>
      <c r="E23" s="189"/>
      <c r="F23" s="190"/>
      <c r="G23" s="182" t="s">
        <v>68</v>
      </c>
      <c r="H23" s="165">
        <f t="shared" si="1"/>
        <v>0</v>
      </c>
      <c r="I23" s="172">
        <v>0</v>
      </c>
      <c r="J23" s="214">
        <v>0</v>
      </c>
      <c r="K23" s="174"/>
      <c r="L23" s="190"/>
      <c r="M23" s="191"/>
      <c r="N23" s="219"/>
      <c r="O23" s="220" t="s">
        <v>69</v>
      </c>
      <c r="P23" s="165">
        <f t="shared" si="3"/>
        <v>0</v>
      </c>
      <c r="Q23" s="229">
        <v>0</v>
      </c>
      <c r="R23" s="230">
        <v>0</v>
      </c>
      <c r="S23" s="18"/>
    </row>
    <row r="24" spans="1:18" ht="26.25" customHeight="1">
      <c r="A24" s="176"/>
      <c r="B24" s="190"/>
      <c r="C24" s="176"/>
      <c r="D24" s="190"/>
      <c r="E24" s="191"/>
      <c r="F24" s="190"/>
      <c r="G24" s="176" t="s">
        <v>70</v>
      </c>
      <c r="H24" s="165">
        <f t="shared" si="1"/>
        <v>0</v>
      </c>
      <c r="I24" s="172">
        <v>0</v>
      </c>
      <c r="J24" s="214">
        <v>0</v>
      </c>
      <c r="K24" s="174"/>
      <c r="L24" s="190"/>
      <c r="M24" s="191"/>
      <c r="N24" s="219"/>
      <c r="O24" s="182"/>
      <c r="P24" s="186"/>
      <c r="Q24" s="231"/>
      <c r="R24" s="232"/>
    </row>
    <row r="25" spans="1:18" ht="26.25" customHeight="1">
      <c r="A25" s="176"/>
      <c r="B25" s="190"/>
      <c r="C25" s="176"/>
      <c r="D25" s="190"/>
      <c r="E25" s="191"/>
      <c r="F25" s="190"/>
      <c r="G25" s="176" t="s">
        <v>71</v>
      </c>
      <c r="H25" s="165">
        <f t="shared" si="1"/>
        <v>0</v>
      </c>
      <c r="I25" s="172">
        <v>0</v>
      </c>
      <c r="J25" s="214">
        <v>0</v>
      </c>
      <c r="K25" s="174"/>
      <c r="L25" s="190"/>
      <c r="M25" s="191"/>
      <c r="N25" s="219"/>
      <c r="O25" s="176"/>
      <c r="P25" s="190"/>
      <c r="Q25" s="233"/>
      <c r="R25" s="234"/>
    </row>
    <row r="26" spans="1:18" ht="26.25" customHeight="1">
      <c r="A26" s="176"/>
      <c r="B26" s="190"/>
      <c r="C26" s="176"/>
      <c r="D26" s="190"/>
      <c r="E26" s="191"/>
      <c r="F26" s="190"/>
      <c r="G26" s="176" t="s">
        <v>72</v>
      </c>
      <c r="H26" s="165">
        <f t="shared" si="1"/>
        <v>0</v>
      </c>
      <c r="I26" s="172">
        <v>0</v>
      </c>
      <c r="J26" s="214">
        <v>0</v>
      </c>
      <c r="K26" s="174"/>
      <c r="L26" s="190"/>
      <c r="M26" s="191"/>
      <c r="N26" s="219"/>
      <c r="O26" s="182"/>
      <c r="P26" s="190"/>
      <c r="Q26" s="233"/>
      <c r="R26" s="234"/>
    </row>
    <row r="27" spans="1:18" ht="26.25" customHeight="1">
      <c r="A27" s="176"/>
      <c r="B27" s="190"/>
      <c r="C27" s="176"/>
      <c r="D27" s="190"/>
      <c r="E27" s="191"/>
      <c r="F27" s="190"/>
      <c r="G27" s="182" t="s">
        <v>73</v>
      </c>
      <c r="H27" s="165">
        <f t="shared" si="1"/>
        <v>661.74</v>
      </c>
      <c r="I27" s="172">
        <v>661.74</v>
      </c>
      <c r="J27" s="214">
        <v>0</v>
      </c>
      <c r="K27" s="174"/>
      <c r="L27" s="190"/>
      <c r="M27" s="191"/>
      <c r="N27" s="219"/>
      <c r="O27" s="176"/>
      <c r="P27" s="190"/>
      <c r="Q27" s="233"/>
      <c r="R27" s="234"/>
    </row>
    <row r="28" spans="1:18" ht="26.25" customHeight="1">
      <c r="A28" s="176"/>
      <c r="B28" s="190"/>
      <c r="C28" s="176"/>
      <c r="D28" s="190"/>
      <c r="E28" s="191"/>
      <c r="F28" s="190"/>
      <c r="G28" s="176" t="s">
        <v>74</v>
      </c>
      <c r="H28" s="165">
        <f t="shared" si="1"/>
        <v>0</v>
      </c>
      <c r="I28" s="172">
        <v>0</v>
      </c>
      <c r="J28" s="214">
        <v>0</v>
      </c>
      <c r="K28" s="174"/>
      <c r="L28" s="190"/>
      <c r="M28" s="191"/>
      <c r="N28" s="219"/>
      <c r="O28" s="182"/>
      <c r="P28" s="190"/>
      <c r="Q28" s="233"/>
      <c r="R28" s="234"/>
    </row>
    <row r="29" spans="1:18" ht="26.25" customHeight="1">
      <c r="A29" s="176"/>
      <c r="B29" s="190"/>
      <c r="C29" s="176"/>
      <c r="D29" s="190"/>
      <c r="E29" s="191"/>
      <c r="F29" s="190"/>
      <c r="G29" s="182" t="s">
        <v>75</v>
      </c>
      <c r="H29" s="165">
        <f t="shared" si="1"/>
        <v>0</v>
      </c>
      <c r="I29" s="172">
        <v>0</v>
      </c>
      <c r="J29" s="214">
        <v>0</v>
      </c>
      <c r="K29" s="174"/>
      <c r="L29" s="190"/>
      <c r="M29" s="191"/>
      <c r="N29" s="219"/>
      <c r="O29" s="176"/>
      <c r="P29" s="190"/>
      <c r="Q29" s="233"/>
      <c r="R29" s="234"/>
    </row>
    <row r="30" spans="1:18" ht="26.25" customHeight="1">
      <c r="A30" s="176"/>
      <c r="B30" s="190"/>
      <c r="C30" s="176"/>
      <c r="D30" s="190"/>
      <c r="E30" s="189"/>
      <c r="F30" s="190"/>
      <c r="G30" s="182" t="s">
        <v>76</v>
      </c>
      <c r="H30" s="183">
        <f t="shared" si="1"/>
        <v>0</v>
      </c>
      <c r="I30" s="172">
        <v>0</v>
      </c>
      <c r="J30" s="214">
        <v>0</v>
      </c>
      <c r="K30" s="174"/>
      <c r="L30" s="190"/>
      <c r="M30" s="191"/>
      <c r="N30" s="219"/>
      <c r="O30" s="176"/>
      <c r="P30" s="190"/>
      <c r="Q30" s="233"/>
      <c r="R30" s="235"/>
    </row>
    <row r="31" spans="1:18" ht="26.25" customHeight="1">
      <c r="A31" s="176"/>
      <c r="B31" s="190"/>
      <c r="C31" s="176"/>
      <c r="D31" s="190"/>
      <c r="E31" s="191"/>
      <c r="F31" s="190"/>
      <c r="G31" s="176" t="s">
        <v>77</v>
      </c>
      <c r="H31" s="183">
        <f t="shared" si="1"/>
        <v>0</v>
      </c>
      <c r="I31" s="172">
        <v>0</v>
      </c>
      <c r="J31" s="214">
        <v>0</v>
      </c>
      <c r="K31" s="174"/>
      <c r="L31" s="190"/>
      <c r="M31" s="191"/>
      <c r="N31" s="219"/>
      <c r="O31" s="176"/>
      <c r="P31" s="190"/>
      <c r="Q31" s="233"/>
      <c r="R31" s="234"/>
    </row>
    <row r="32" spans="1:18" ht="26.25" customHeight="1">
      <c r="A32" s="176"/>
      <c r="B32" s="190"/>
      <c r="C32" s="176"/>
      <c r="D32" s="190"/>
      <c r="E32" s="191"/>
      <c r="F32" s="190"/>
      <c r="G32" s="182" t="s">
        <v>78</v>
      </c>
      <c r="H32" s="183">
        <f t="shared" si="1"/>
        <v>0</v>
      </c>
      <c r="I32" s="172">
        <v>0</v>
      </c>
      <c r="J32" s="214">
        <v>0</v>
      </c>
      <c r="K32" s="174"/>
      <c r="L32" s="186"/>
      <c r="M32" s="191"/>
      <c r="N32" s="219"/>
      <c r="O32" s="176"/>
      <c r="P32" s="190"/>
      <c r="Q32" s="233"/>
      <c r="R32" s="234"/>
    </row>
    <row r="33" spans="1:18" ht="26.25" customHeight="1">
      <c r="A33" s="176"/>
      <c r="B33" s="190"/>
      <c r="C33" s="176"/>
      <c r="D33" s="190"/>
      <c r="E33" s="191"/>
      <c r="F33" s="190"/>
      <c r="G33" s="182" t="s">
        <v>79</v>
      </c>
      <c r="H33" s="183">
        <f t="shared" si="1"/>
        <v>0</v>
      </c>
      <c r="I33" s="172">
        <v>0</v>
      </c>
      <c r="J33" s="214">
        <v>0</v>
      </c>
      <c r="K33" s="174"/>
      <c r="L33" s="186"/>
      <c r="M33" s="189"/>
      <c r="N33" s="218"/>
      <c r="O33" s="176"/>
      <c r="P33" s="186"/>
      <c r="Q33" s="233"/>
      <c r="R33" s="234"/>
    </row>
    <row r="34" spans="1:18" ht="26.25" customHeight="1">
      <c r="A34" s="176"/>
      <c r="B34" s="190"/>
      <c r="C34" s="176"/>
      <c r="D34" s="190"/>
      <c r="E34" s="191"/>
      <c r="F34" s="190"/>
      <c r="G34" s="182" t="s">
        <v>80</v>
      </c>
      <c r="H34" s="183">
        <f t="shared" si="1"/>
        <v>0</v>
      </c>
      <c r="I34" s="179">
        <v>0</v>
      </c>
      <c r="J34" s="180">
        <v>0</v>
      </c>
      <c r="K34" s="174"/>
      <c r="L34" s="190"/>
      <c r="M34" s="191"/>
      <c r="N34" s="219"/>
      <c r="O34" s="176"/>
      <c r="P34" s="190"/>
      <c r="Q34" s="233"/>
      <c r="R34" s="234"/>
    </row>
    <row r="35" spans="1:18" ht="26.25" customHeight="1">
      <c r="A35" s="176" t="s">
        <v>81</v>
      </c>
      <c r="B35" s="186">
        <f>B9</f>
        <v>11675.48</v>
      </c>
      <c r="C35" s="176" t="s">
        <v>82</v>
      </c>
      <c r="D35" s="190">
        <f>E35+F35</f>
        <v>11675.48</v>
      </c>
      <c r="E35" s="192">
        <f>E17+E15+E9</f>
        <v>11675.48</v>
      </c>
      <c r="F35" s="193">
        <f>F17+F15+F9</f>
        <v>0</v>
      </c>
      <c r="G35" s="182" t="s">
        <v>83</v>
      </c>
      <c r="H35" s="186">
        <f>SUM(H9:H33)</f>
        <v>11675.48</v>
      </c>
      <c r="I35" s="216">
        <f>SUM(I9:I34)</f>
        <v>11675.48</v>
      </c>
      <c r="J35" s="181">
        <f>SUM(J9:J34)</f>
        <v>0</v>
      </c>
      <c r="K35" s="176" t="s">
        <v>83</v>
      </c>
      <c r="L35" s="190">
        <f>M35+N35</f>
        <v>11675.48</v>
      </c>
      <c r="M35" s="191">
        <f>SUM(M9:M18)</f>
        <v>11675.48</v>
      </c>
      <c r="N35" s="219">
        <f>SUM(N9:N18)</f>
        <v>0</v>
      </c>
      <c r="O35" s="176"/>
      <c r="P35" s="190"/>
      <c r="Q35" s="233"/>
      <c r="R35" s="234"/>
    </row>
    <row r="36" spans="1:18" ht="26.25" customHeight="1">
      <c r="A36" s="194" t="s">
        <v>198</v>
      </c>
      <c r="B36" s="193">
        <f>SUM(B37:B39)</f>
        <v>0</v>
      </c>
      <c r="C36" s="182" t="s">
        <v>85</v>
      </c>
      <c r="D36" s="165">
        <f>E36+F36</f>
        <v>0</v>
      </c>
      <c r="E36" s="172">
        <v>0</v>
      </c>
      <c r="F36" s="173">
        <v>0</v>
      </c>
      <c r="G36" s="174"/>
      <c r="H36" s="190"/>
      <c r="I36" s="189"/>
      <c r="J36" s="218"/>
      <c r="K36" s="176"/>
      <c r="L36" s="190"/>
      <c r="M36" s="191"/>
      <c r="N36" s="219"/>
      <c r="O36" s="176"/>
      <c r="P36" s="190"/>
      <c r="Q36" s="233"/>
      <c r="R36" s="234"/>
    </row>
    <row r="37" spans="1:18" ht="26.25" customHeight="1">
      <c r="A37" s="195" t="s">
        <v>199</v>
      </c>
      <c r="B37" s="167">
        <v>0</v>
      </c>
      <c r="C37" s="174" t="s">
        <v>87</v>
      </c>
      <c r="D37" s="165">
        <f>E37+F37</f>
        <v>0</v>
      </c>
      <c r="E37" s="179">
        <v>0</v>
      </c>
      <c r="F37" s="196">
        <v>0</v>
      </c>
      <c r="G37" s="174"/>
      <c r="H37" s="186"/>
      <c r="I37" s="221"/>
      <c r="J37" s="222"/>
      <c r="K37" s="176"/>
      <c r="L37" s="190"/>
      <c r="M37" s="191"/>
      <c r="N37" s="219"/>
      <c r="O37" s="176"/>
      <c r="P37" s="190"/>
      <c r="Q37" s="233"/>
      <c r="R37" s="234"/>
    </row>
    <row r="38" spans="1:18" ht="26.25" customHeight="1">
      <c r="A38" s="195" t="s">
        <v>200</v>
      </c>
      <c r="B38" s="170">
        <v>0</v>
      </c>
      <c r="C38" s="174" t="s">
        <v>89</v>
      </c>
      <c r="D38" s="186"/>
      <c r="E38" s="181"/>
      <c r="F38" s="181"/>
      <c r="G38" s="182" t="s">
        <v>90</v>
      </c>
      <c r="H38" s="165">
        <f>I38+J38</f>
        <v>0</v>
      </c>
      <c r="I38" s="179">
        <v>0</v>
      </c>
      <c r="J38" s="180">
        <v>0</v>
      </c>
      <c r="K38" s="174"/>
      <c r="L38" s="190"/>
      <c r="M38" s="191"/>
      <c r="N38" s="219"/>
      <c r="O38" s="176"/>
      <c r="P38" s="190"/>
      <c r="Q38" s="233"/>
      <c r="R38" s="234"/>
    </row>
    <row r="39" spans="1:18" ht="26.25" customHeight="1">
      <c r="A39" s="195" t="s">
        <v>201</v>
      </c>
      <c r="B39" s="175">
        <v>0</v>
      </c>
      <c r="C39" s="174"/>
      <c r="D39" s="186"/>
      <c r="E39" s="186"/>
      <c r="F39" s="186"/>
      <c r="G39" s="182"/>
      <c r="H39" s="186"/>
      <c r="I39" s="216"/>
      <c r="J39" s="217"/>
      <c r="K39" s="176"/>
      <c r="L39" s="190"/>
      <c r="M39" s="191"/>
      <c r="N39" s="219"/>
      <c r="O39" s="176"/>
      <c r="P39" s="190"/>
      <c r="Q39" s="233"/>
      <c r="R39" s="234"/>
    </row>
    <row r="40" spans="1:18" ht="26.25" customHeight="1">
      <c r="A40" s="195"/>
      <c r="B40" s="197"/>
      <c r="C40" s="174"/>
      <c r="D40" s="186"/>
      <c r="E40" s="186"/>
      <c r="F40" s="186"/>
      <c r="G40" s="176"/>
      <c r="H40" s="190"/>
      <c r="I40" s="189"/>
      <c r="J40" s="218"/>
      <c r="K40" s="176"/>
      <c r="L40" s="190"/>
      <c r="M40" s="191"/>
      <c r="N40" s="219"/>
      <c r="O40" s="176"/>
      <c r="P40" s="186"/>
      <c r="Q40" s="233"/>
      <c r="R40" s="234"/>
    </row>
    <row r="41" spans="1:18" ht="26.25" customHeight="1">
      <c r="A41" s="195"/>
      <c r="B41" s="178"/>
      <c r="C41" s="174"/>
      <c r="D41" s="186"/>
      <c r="E41" s="186"/>
      <c r="F41" s="186"/>
      <c r="G41" s="176"/>
      <c r="H41" s="186"/>
      <c r="I41" s="189"/>
      <c r="J41" s="218"/>
      <c r="K41" s="176"/>
      <c r="L41" s="190"/>
      <c r="M41" s="191"/>
      <c r="N41" s="219"/>
      <c r="O41" s="176"/>
      <c r="P41" s="190"/>
      <c r="Q41" s="233"/>
      <c r="R41" s="234"/>
    </row>
    <row r="42" spans="1:18" ht="26.25" customHeight="1">
      <c r="A42" s="198"/>
      <c r="B42" s="199"/>
      <c r="C42" s="182"/>
      <c r="D42" s="190"/>
      <c r="E42" s="190"/>
      <c r="F42" s="190"/>
      <c r="G42" s="176"/>
      <c r="H42" s="190"/>
      <c r="I42" s="191"/>
      <c r="J42" s="218"/>
      <c r="K42" s="176"/>
      <c r="L42" s="190"/>
      <c r="M42" s="191"/>
      <c r="N42" s="219"/>
      <c r="O42" s="176"/>
      <c r="P42" s="190"/>
      <c r="Q42" s="233"/>
      <c r="R42" s="234"/>
    </row>
    <row r="43" spans="1:18" ht="26.25" customHeight="1">
      <c r="A43" s="182"/>
      <c r="B43" s="190"/>
      <c r="C43" s="182"/>
      <c r="D43" s="190"/>
      <c r="E43" s="190"/>
      <c r="F43" s="190"/>
      <c r="G43" s="176"/>
      <c r="H43" s="190"/>
      <c r="I43" s="191"/>
      <c r="J43" s="219"/>
      <c r="K43" s="176"/>
      <c r="L43" s="190"/>
      <c r="M43" s="191"/>
      <c r="N43" s="219"/>
      <c r="O43" s="176"/>
      <c r="P43" s="190"/>
      <c r="Q43" s="233"/>
      <c r="R43" s="234"/>
    </row>
    <row r="44" spans="1:18" ht="26.25" customHeight="1">
      <c r="A44" s="200" t="s">
        <v>95</v>
      </c>
      <c r="B44" s="190">
        <f>B35+B36</f>
        <v>11675.48</v>
      </c>
      <c r="C44" s="200" t="s">
        <v>96</v>
      </c>
      <c r="D44" s="190">
        <f>E44+F44</f>
        <v>11675.48</v>
      </c>
      <c r="E44" s="191">
        <f>E37+E36+E35</f>
        <v>11675.48</v>
      </c>
      <c r="F44" s="190">
        <f>F37+F36+F35</f>
        <v>0</v>
      </c>
      <c r="G44" s="200" t="s">
        <v>96</v>
      </c>
      <c r="H44" s="190">
        <f>H38+H35</f>
        <v>11675.48</v>
      </c>
      <c r="I44" s="191">
        <f>I38+I35</f>
        <v>11675.48</v>
      </c>
      <c r="J44" s="219">
        <f>J38+J35</f>
        <v>0</v>
      </c>
      <c r="K44" s="200" t="s">
        <v>96</v>
      </c>
      <c r="L44" s="190">
        <f>L35</f>
        <v>11675.48</v>
      </c>
      <c r="M44" s="191">
        <f>M35</f>
        <v>11675.48</v>
      </c>
      <c r="N44" s="219">
        <f>N35</f>
        <v>0</v>
      </c>
      <c r="O44" s="200" t="s">
        <v>96</v>
      </c>
      <c r="P44" s="190">
        <f>SUM(P9:P23)</f>
        <v>11675.48</v>
      </c>
      <c r="Q44" s="191">
        <f>SUM(Q9:Q23)</f>
        <v>11675.48</v>
      </c>
      <c r="R44" s="191">
        <f>SUM(R9:R23)</f>
        <v>0</v>
      </c>
    </row>
    <row r="48" spans="1:15" ht="12.75" customHeight="1">
      <c r="A48" s="151"/>
      <c r="C48" s="201"/>
      <c r="G48" s="151"/>
      <c r="K48" s="151"/>
      <c r="O48" s="151"/>
    </row>
  </sheetData>
  <sheetProtection/>
  <mergeCells count="18">
    <mergeCell ref="E5:F5"/>
    <mergeCell ref="I5:J5"/>
    <mergeCell ref="M7:N7"/>
    <mergeCell ref="Q7:R7"/>
    <mergeCell ref="A5:A8"/>
    <mergeCell ref="B5:B8"/>
    <mergeCell ref="C5:C8"/>
    <mergeCell ref="D5:D8"/>
    <mergeCell ref="E6:E8"/>
    <mergeCell ref="F6:F8"/>
    <mergeCell ref="G5:G8"/>
    <mergeCell ref="H5:H8"/>
    <mergeCell ref="I6:I8"/>
    <mergeCell ref="J6:J8"/>
    <mergeCell ref="K7:K8"/>
    <mergeCell ref="L7:L8"/>
    <mergeCell ref="O7:O8"/>
    <mergeCell ref="P7:P8"/>
  </mergeCells>
  <printOptions gridLines="1" horizontalCentered="1"/>
  <pageMargins left="0.75" right="0.75" top="1" bottom="1" header="0.5" footer="0.5"/>
  <pageSetup fitToHeight="1" fitToWidth="1" orientation="landscape" paperSize="9" scale="3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3" width="9.16015625" style="0" customWidth="1"/>
    <col min="4" max="4" width="44.33203125" style="0" customWidth="1"/>
    <col min="5" max="7" width="26.66015625" style="0" customWidth="1"/>
    <col min="8" max="8" width="9.16015625" style="0" customWidth="1"/>
    <col min="9" max="9" width="17.83203125" style="0" customWidth="1"/>
  </cols>
  <sheetData>
    <row r="1" spans="1:7" ht="12.75" customHeight="1">
      <c r="A1" s="50"/>
      <c r="B1" s="50"/>
      <c r="C1" s="50"/>
      <c r="G1" s="127" t="s">
        <v>202</v>
      </c>
    </row>
    <row r="2" spans="1:7" ht="60.75" customHeight="1">
      <c r="A2" s="1" t="s">
        <v>203</v>
      </c>
      <c r="B2" s="1"/>
      <c r="C2" s="1"/>
      <c r="D2" s="1"/>
      <c r="E2" s="1"/>
      <c r="F2" s="1"/>
      <c r="G2" s="1"/>
    </row>
    <row r="3" ht="23.25" customHeight="1">
      <c r="G3" s="128" t="s">
        <v>5</v>
      </c>
    </row>
    <row r="4" spans="1:7" ht="18.75" customHeight="1">
      <c r="A4" s="142" t="s">
        <v>204</v>
      </c>
      <c r="B4" s="142"/>
      <c r="C4" s="142"/>
      <c r="D4" s="143"/>
      <c r="E4" s="129" t="s">
        <v>111</v>
      </c>
      <c r="F4" s="129" t="s">
        <v>134</v>
      </c>
      <c r="G4" s="129" t="s">
        <v>135</v>
      </c>
    </row>
    <row r="5" spans="1:9" ht="18.75" customHeight="1">
      <c r="A5" s="142" t="s">
        <v>205</v>
      </c>
      <c r="B5" s="142"/>
      <c r="C5" s="144"/>
      <c r="D5" s="131" t="s">
        <v>101</v>
      </c>
      <c r="E5" s="129"/>
      <c r="F5" s="129"/>
      <c r="G5" s="129"/>
      <c r="I5" s="18"/>
    </row>
    <row r="6" spans="1:9" ht="18.75" customHeight="1">
      <c r="A6" s="129" t="s">
        <v>139</v>
      </c>
      <c r="B6" s="129" t="s">
        <v>140</v>
      </c>
      <c r="C6" s="131" t="s">
        <v>141</v>
      </c>
      <c r="D6" s="131"/>
      <c r="E6" s="129"/>
      <c r="F6" s="129"/>
      <c r="G6" s="129"/>
      <c r="I6" s="18"/>
    </row>
    <row r="7" spans="1:7" ht="23.25" customHeight="1">
      <c r="A7" s="145" t="s">
        <v>127</v>
      </c>
      <c r="B7" s="146" t="s">
        <v>127</v>
      </c>
      <c r="C7" s="146" t="s">
        <v>127</v>
      </c>
      <c r="D7" s="147" t="s">
        <v>127</v>
      </c>
      <c r="E7" s="148">
        <v>1</v>
      </c>
      <c r="F7" s="148">
        <v>2</v>
      </c>
      <c r="G7" s="148">
        <v>3</v>
      </c>
    </row>
    <row r="8" spans="1:7" ht="25.5" customHeight="1">
      <c r="A8" s="13"/>
      <c r="B8" s="13"/>
      <c r="C8" s="13"/>
      <c r="D8" s="124" t="s">
        <v>111</v>
      </c>
      <c r="E8" s="140">
        <v>11675.48</v>
      </c>
      <c r="F8" s="149">
        <v>11675.48</v>
      </c>
      <c r="G8" s="149">
        <v>0</v>
      </c>
    </row>
    <row r="9" spans="1:7" ht="25.5" customHeight="1">
      <c r="A9" s="13" t="s">
        <v>142</v>
      </c>
      <c r="B9" s="13"/>
      <c r="C9" s="13"/>
      <c r="D9" s="124" t="s">
        <v>143</v>
      </c>
      <c r="E9" s="140">
        <v>7370.66</v>
      </c>
      <c r="F9" s="149">
        <v>7370.66</v>
      </c>
      <c r="G9" s="149">
        <v>0</v>
      </c>
    </row>
    <row r="10" spans="1:7" ht="25.5" customHeight="1">
      <c r="A10" s="13"/>
      <c r="B10" s="13" t="s">
        <v>144</v>
      </c>
      <c r="C10" s="13"/>
      <c r="D10" s="124" t="s">
        <v>145</v>
      </c>
      <c r="E10" s="140">
        <v>7370.66</v>
      </c>
      <c r="F10" s="149">
        <v>7370.66</v>
      </c>
      <c r="G10" s="149">
        <v>0</v>
      </c>
    </row>
    <row r="11" spans="1:7" ht="25.5" customHeight="1">
      <c r="A11" s="13"/>
      <c r="B11" s="13"/>
      <c r="C11" s="13" t="s">
        <v>146</v>
      </c>
      <c r="D11" s="124" t="s">
        <v>147</v>
      </c>
      <c r="E11" s="140">
        <v>7370.66</v>
      </c>
      <c r="F11" s="149">
        <v>7370.66</v>
      </c>
      <c r="G11" s="149">
        <v>0</v>
      </c>
    </row>
    <row r="12" spans="1:8" ht="25.5" customHeight="1">
      <c r="A12" s="13" t="s">
        <v>148</v>
      </c>
      <c r="B12" s="13" t="s">
        <v>149</v>
      </c>
      <c r="C12" s="13" t="s">
        <v>150</v>
      </c>
      <c r="D12" s="124" t="s">
        <v>151</v>
      </c>
      <c r="E12" s="140">
        <v>7370.66</v>
      </c>
      <c r="F12" s="149">
        <v>7370.66</v>
      </c>
      <c r="G12" s="149">
        <v>0</v>
      </c>
      <c r="H12" s="50"/>
    </row>
    <row r="13" spans="1:7" ht="25.5" customHeight="1">
      <c r="A13" s="13" t="s">
        <v>152</v>
      </c>
      <c r="B13" s="13"/>
      <c r="C13" s="13"/>
      <c r="D13" s="124" t="s">
        <v>153</v>
      </c>
      <c r="E13" s="140">
        <v>306.79</v>
      </c>
      <c r="F13" s="149">
        <v>306.79</v>
      </c>
      <c r="G13" s="149">
        <v>0</v>
      </c>
    </row>
    <row r="14" spans="1:7" ht="25.5" customHeight="1">
      <c r="A14" s="13"/>
      <c r="B14" s="13" t="s">
        <v>144</v>
      </c>
      <c r="C14" s="13"/>
      <c r="D14" s="124" t="s">
        <v>154</v>
      </c>
      <c r="E14" s="140">
        <v>306.79</v>
      </c>
      <c r="F14" s="149">
        <v>306.79</v>
      </c>
      <c r="G14" s="149">
        <v>0</v>
      </c>
    </row>
    <row r="15" spans="1:7" ht="25.5" customHeight="1">
      <c r="A15" s="13"/>
      <c r="B15" s="13"/>
      <c r="C15" s="13" t="s">
        <v>155</v>
      </c>
      <c r="D15" s="124" t="s">
        <v>156</v>
      </c>
      <c r="E15" s="140">
        <v>306.79</v>
      </c>
      <c r="F15" s="149">
        <v>306.79</v>
      </c>
      <c r="G15" s="149">
        <v>0</v>
      </c>
    </row>
    <row r="16" spans="1:7" ht="25.5" customHeight="1">
      <c r="A16" s="13" t="s">
        <v>157</v>
      </c>
      <c r="B16" s="13" t="s">
        <v>149</v>
      </c>
      <c r="C16" s="13" t="s">
        <v>158</v>
      </c>
      <c r="D16" s="124" t="s">
        <v>159</v>
      </c>
      <c r="E16" s="140">
        <v>306.79</v>
      </c>
      <c r="F16" s="149">
        <v>306.79</v>
      </c>
      <c r="G16" s="149">
        <v>0</v>
      </c>
    </row>
    <row r="17" spans="1:7" ht="25.5" customHeight="1">
      <c r="A17" s="13" t="s">
        <v>160</v>
      </c>
      <c r="B17" s="13"/>
      <c r="C17" s="13"/>
      <c r="D17" s="124" t="s">
        <v>161</v>
      </c>
      <c r="E17" s="140">
        <v>2668.57</v>
      </c>
      <c r="F17" s="149">
        <v>2668.57</v>
      </c>
      <c r="G17" s="149">
        <v>0</v>
      </c>
    </row>
    <row r="18" spans="1:7" ht="25.5" customHeight="1">
      <c r="A18" s="13"/>
      <c r="B18" s="13" t="s">
        <v>146</v>
      </c>
      <c r="C18" s="13"/>
      <c r="D18" s="124" t="s">
        <v>162</v>
      </c>
      <c r="E18" s="140">
        <v>2668.57</v>
      </c>
      <c r="F18" s="149">
        <v>2668.57</v>
      </c>
      <c r="G18" s="149">
        <v>0</v>
      </c>
    </row>
    <row r="19" spans="1:7" ht="25.5" customHeight="1">
      <c r="A19" s="13"/>
      <c r="B19" s="13"/>
      <c r="C19" s="13" t="s">
        <v>163</v>
      </c>
      <c r="D19" s="124" t="s">
        <v>164</v>
      </c>
      <c r="E19" s="140">
        <v>2668.57</v>
      </c>
      <c r="F19" s="149">
        <v>2668.57</v>
      </c>
      <c r="G19" s="149">
        <v>0</v>
      </c>
    </row>
    <row r="20" spans="1:7" ht="25.5" customHeight="1">
      <c r="A20" s="13" t="s">
        <v>165</v>
      </c>
      <c r="B20" s="13" t="s">
        <v>150</v>
      </c>
      <c r="C20" s="13" t="s">
        <v>166</v>
      </c>
      <c r="D20" s="124" t="s">
        <v>167</v>
      </c>
      <c r="E20" s="140">
        <v>2668.57</v>
      </c>
      <c r="F20" s="149">
        <v>2668.57</v>
      </c>
      <c r="G20" s="149">
        <v>0</v>
      </c>
    </row>
    <row r="21" spans="1:7" ht="25.5" customHeight="1">
      <c r="A21" s="13" t="s">
        <v>168</v>
      </c>
      <c r="B21" s="13"/>
      <c r="C21" s="13"/>
      <c r="D21" s="124" t="s">
        <v>169</v>
      </c>
      <c r="E21" s="140">
        <v>667.72</v>
      </c>
      <c r="F21" s="149">
        <v>667.72</v>
      </c>
      <c r="G21" s="149">
        <v>0</v>
      </c>
    </row>
    <row r="22" spans="1:7" ht="25.5" customHeight="1">
      <c r="A22" s="13"/>
      <c r="B22" s="13" t="s">
        <v>170</v>
      </c>
      <c r="C22" s="13"/>
      <c r="D22" s="124" t="s">
        <v>171</v>
      </c>
      <c r="E22" s="140">
        <v>667.72</v>
      </c>
      <c r="F22" s="149">
        <v>667.72</v>
      </c>
      <c r="G22" s="149">
        <v>0</v>
      </c>
    </row>
    <row r="23" spans="1:7" ht="25.5" customHeight="1">
      <c r="A23" s="13"/>
      <c r="B23" s="13"/>
      <c r="C23" s="13" t="s">
        <v>163</v>
      </c>
      <c r="D23" s="124" t="s">
        <v>172</v>
      </c>
      <c r="E23" s="140">
        <v>441.17</v>
      </c>
      <c r="F23" s="149">
        <v>441.17</v>
      </c>
      <c r="G23" s="149">
        <v>0</v>
      </c>
    </row>
    <row r="24" spans="1:7" ht="25.5" customHeight="1">
      <c r="A24" s="13" t="s">
        <v>173</v>
      </c>
      <c r="B24" s="13" t="s">
        <v>174</v>
      </c>
      <c r="C24" s="13" t="s">
        <v>166</v>
      </c>
      <c r="D24" s="124" t="s">
        <v>175</v>
      </c>
      <c r="E24" s="140">
        <v>441.17</v>
      </c>
      <c r="F24" s="149">
        <v>441.17</v>
      </c>
      <c r="G24" s="149">
        <v>0</v>
      </c>
    </row>
    <row r="25" spans="1:7" ht="25.5" customHeight="1">
      <c r="A25" s="13"/>
      <c r="B25" s="13"/>
      <c r="C25" s="13" t="s">
        <v>144</v>
      </c>
      <c r="D25" s="124" t="s">
        <v>176</v>
      </c>
      <c r="E25" s="140">
        <v>226.55</v>
      </c>
      <c r="F25" s="149">
        <v>226.55</v>
      </c>
      <c r="G25" s="149">
        <v>0</v>
      </c>
    </row>
    <row r="26" spans="1:7" ht="25.5" customHeight="1">
      <c r="A26" s="13" t="s">
        <v>173</v>
      </c>
      <c r="B26" s="13" t="s">
        <v>174</v>
      </c>
      <c r="C26" s="13" t="s">
        <v>149</v>
      </c>
      <c r="D26" s="124" t="s">
        <v>177</v>
      </c>
      <c r="E26" s="140">
        <v>226.55</v>
      </c>
      <c r="F26" s="149">
        <v>226.55</v>
      </c>
      <c r="G26" s="149">
        <v>0</v>
      </c>
    </row>
    <row r="27" spans="1:7" ht="25.5" customHeight="1">
      <c r="A27" s="13" t="s">
        <v>178</v>
      </c>
      <c r="B27" s="13"/>
      <c r="C27" s="13"/>
      <c r="D27" s="124" t="s">
        <v>179</v>
      </c>
      <c r="E27" s="140">
        <v>661.74</v>
      </c>
      <c r="F27" s="149">
        <v>661.74</v>
      </c>
      <c r="G27" s="149">
        <v>0</v>
      </c>
    </row>
    <row r="28" spans="1:7" ht="25.5" customHeight="1">
      <c r="A28" s="13"/>
      <c r="B28" s="13" t="s">
        <v>163</v>
      </c>
      <c r="C28" s="13"/>
      <c r="D28" s="124" t="s">
        <v>180</v>
      </c>
      <c r="E28" s="140">
        <v>661.74</v>
      </c>
      <c r="F28" s="149">
        <v>661.74</v>
      </c>
      <c r="G28" s="149">
        <v>0</v>
      </c>
    </row>
    <row r="29" spans="1:7" ht="25.5" customHeight="1">
      <c r="A29" s="13"/>
      <c r="B29" s="13"/>
      <c r="C29" s="13" t="s">
        <v>181</v>
      </c>
      <c r="D29" s="124" t="s">
        <v>182</v>
      </c>
      <c r="E29" s="140">
        <v>661.74</v>
      </c>
      <c r="F29" s="149">
        <v>661.74</v>
      </c>
      <c r="G29" s="149">
        <v>0</v>
      </c>
    </row>
    <row r="30" spans="1:7" ht="25.5" customHeight="1">
      <c r="A30" s="13" t="s">
        <v>183</v>
      </c>
      <c r="B30" s="13" t="s">
        <v>166</v>
      </c>
      <c r="C30" s="13" t="s">
        <v>184</v>
      </c>
      <c r="D30" s="124" t="s">
        <v>185</v>
      </c>
      <c r="E30" s="140">
        <v>661.74</v>
      </c>
      <c r="F30" s="149">
        <v>661.74</v>
      </c>
      <c r="G30" s="149">
        <v>0</v>
      </c>
    </row>
    <row r="31" spans="1:7" ht="12.75" customHeight="1">
      <c r="A31" s="50"/>
      <c r="B31" s="50"/>
      <c r="C31" s="50"/>
      <c r="D31" s="50"/>
      <c r="E31" s="50"/>
      <c r="F31" s="50"/>
      <c r="G31" s="50"/>
    </row>
  </sheetData>
  <sheetProtection/>
  <mergeCells count="4">
    <mergeCell ref="D5:D6"/>
    <mergeCell ref="E4:E6"/>
    <mergeCell ref="F4:F6"/>
    <mergeCell ref="G4:G6"/>
  </mergeCells>
  <printOptions gridLines="1"/>
  <pageMargins left="0.75" right="0.75" top="1" bottom="1" header="0.5" footer="0.5"/>
  <pageSetup orientation="portrait" scale="72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view="pageBreakPreview" zoomScale="60" workbookViewId="0" topLeftCell="B19">
      <selection activeCell="H9" sqref="H9"/>
    </sheetView>
  </sheetViews>
  <sheetFormatPr defaultColWidth="9.16015625" defaultRowHeight="11.25"/>
  <cols>
    <col min="1" max="2" width="37.5" style="0" customWidth="1"/>
    <col min="3" max="5" width="31.16015625" style="0" customWidth="1"/>
    <col min="6" max="6" width="22.83203125" style="0" customWidth="1"/>
    <col min="7" max="9" width="37.5" style="0" customWidth="1"/>
  </cols>
  <sheetData>
    <row r="1" spans="1:9" ht="12.75" customHeight="1">
      <c r="A1" s="50"/>
      <c r="B1" s="18"/>
      <c r="C1" s="18"/>
      <c r="D1" s="18"/>
      <c r="E1" s="18"/>
      <c r="F1" s="127" t="s">
        <v>206</v>
      </c>
      <c r="G1" s="18"/>
      <c r="H1" s="18"/>
      <c r="I1" s="18"/>
    </row>
    <row r="2" spans="1:9" ht="31.5" customHeight="1">
      <c r="A2" s="1" t="s">
        <v>207</v>
      </c>
      <c r="B2" s="1"/>
      <c r="C2" s="1"/>
      <c r="D2" s="1"/>
      <c r="E2" s="1"/>
      <c r="F2" s="1"/>
      <c r="G2" s="18"/>
      <c r="H2" s="18"/>
      <c r="I2" s="18"/>
    </row>
    <row r="3" spans="1:9" ht="12.75" customHeight="1">
      <c r="A3" s="18"/>
      <c r="B3" s="18"/>
      <c r="C3" s="18"/>
      <c r="D3" s="18"/>
      <c r="E3" s="18"/>
      <c r="F3" s="128" t="s">
        <v>5</v>
      </c>
      <c r="G3" s="18"/>
      <c r="H3" s="18"/>
      <c r="I3" s="18"/>
    </row>
    <row r="4" spans="1:9" ht="28.5" customHeight="1">
      <c r="A4" s="129" t="s">
        <v>208</v>
      </c>
      <c r="B4" s="130" t="s">
        <v>209</v>
      </c>
      <c r="C4" s="131" t="s">
        <v>11</v>
      </c>
      <c r="D4" s="132" t="s">
        <v>105</v>
      </c>
      <c r="E4" s="132"/>
      <c r="F4" s="133" t="s">
        <v>210</v>
      </c>
      <c r="G4" s="18"/>
      <c r="H4" s="18"/>
      <c r="I4" s="18"/>
    </row>
    <row r="5" spans="1:9" ht="28.5" customHeight="1">
      <c r="A5" s="134"/>
      <c r="B5" s="130"/>
      <c r="C5" s="131"/>
      <c r="D5" s="129" t="s">
        <v>211</v>
      </c>
      <c r="E5" s="129" t="s">
        <v>212</v>
      </c>
      <c r="F5" s="133"/>
      <c r="G5" s="18"/>
      <c r="H5" s="18"/>
      <c r="I5" s="18"/>
    </row>
    <row r="6" spans="1:9" ht="12.75" customHeight="1">
      <c r="A6" s="135" t="s">
        <v>127</v>
      </c>
      <c r="B6" s="136" t="s">
        <v>127</v>
      </c>
      <c r="C6" s="56">
        <v>1</v>
      </c>
      <c r="D6" s="137">
        <v>2</v>
      </c>
      <c r="E6" s="137">
        <v>3</v>
      </c>
      <c r="F6" s="56" t="s">
        <v>127</v>
      </c>
      <c r="G6" s="18"/>
      <c r="H6" s="18"/>
      <c r="I6" s="18"/>
    </row>
    <row r="7" spans="1:9" ht="19.5" customHeight="1">
      <c r="A7" s="138"/>
      <c r="B7" s="139" t="s">
        <v>111</v>
      </c>
      <c r="C7" s="140">
        <v>11675.48</v>
      </c>
      <c r="D7" s="73">
        <v>11675.48</v>
      </c>
      <c r="E7" s="68">
        <v>0</v>
      </c>
      <c r="F7" s="141">
        <v>0</v>
      </c>
      <c r="G7" s="18"/>
      <c r="H7" s="18"/>
      <c r="I7" s="18"/>
    </row>
    <row r="8" spans="1:9" ht="19.5" customHeight="1">
      <c r="A8" s="138" t="s">
        <v>213</v>
      </c>
      <c r="B8" s="139" t="s">
        <v>214</v>
      </c>
      <c r="C8" s="140">
        <v>7625.35</v>
      </c>
      <c r="D8" s="73">
        <v>7625.35</v>
      </c>
      <c r="E8" s="68">
        <v>0</v>
      </c>
      <c r="F8" s="141">
        <v>0</v>
      </c>
      <c r="G8" s="18"/>
      <c r="H8" s="18"/>
      <c r="I8" s="18"/>
    </row>
    <row r="9" spans="1:9" ht="19.5" customHeight="1">
      <c r="A9" s="138" t="s">
        <v>215</v>
      </c>
      <c r="B9" s="139" t="s">
        <v>216</v>
      </c>
      <c r="C9" s="140">
        <v>2766.41</v>
      </c>
      <c r="D9" s="73">
        <v>2766.41</v>
      </c>
      <c r="E9" s="68">
        <v>0</v>
      </c>
      <c r="F9" s="141">
        <v>0</v>
      </c>
      <c r="G9" s="18"/>
      <c r="H9" s="18"/>
      <c r="I9" s="18"/>
    </row>
    <row r="10" spans="1:9" ht="19.5" customHeight="1">
      <c r="A10" s="138" t="s">
        <v>217</v>
      </c>
      <c r="B10" s="139" t="s">
        <v>218</v>
      </c>
      <c r="C10" s="140">
        <v>1614.53</v>
      </c>
      <c r="D10" s="73">
        <v>1614.53</v>
      </c>
      <c r="E10" s="68">
        <v>0</v>
      </c>
      <c r="F10" s="141">
        <v>0</v>
      </c>
      <c r="G10" s="18"/>
      <c r="H10" s="18"/>
      <c r="I10" s="18"/>
    </row>
    <row r="11" spans="1:9" ht="19.5" customHeight="1">
      <c r="A11" s="138" t="s">
        <v>219</v>
      </c>
      <c r="B11" s="139" t="s">
        <v>220</v>
      </c>
      <c r="C11" s="140">
        <v>1682.92</v>
      </c>
      <c r="D11" s="73">
        <v>1682.92</v>
      </c>
      <c r="E11" s="68">
        <v>0</v>
      </c>
      <c r="F11" s="141">
        <v>0</v>
      </c>
      <c r="G11" s="50"/>
      <c r="H11" s="18"/>
      <c r="I11" s="18"/>
    </row>
    <row r="12" spans="1:9" ht="19.5" customHeight="1">
      <c r="A12" s="138" t="s">
        <v>221</v>
      </c>
      <c r="B12" s="139" t="s">
        <v>222</v>
      </c>
      <c r="C12" s="140">
        <v>441.17</v>
      </c>
      <c r="D12" s="73">
        <v>441.17</v>
      </c>
      <c r="E12" s="68">
        <v>0</v>
      </c>
      <c r="F12" s="141">
        <v>0</v>
      </c>
      <c r="G12" s="18"/>
      <c r="H12" s="18"/>
      <c r="I12" s="18"/>
    </row>
    <row r="13" spans="1:9" ht="19.5" customHeight="1">
      <c r="A13" s="138" t="s">
        <v>223</v>
      </c>
      <c r="B13" s="139" t="s">
        <v>224</v>
      </c>
      <c r="C13" s="140">
        <v>226.55</v>
      </c>
      <c r="D13" s="73">
        <v>226.55</v>
      </c>
      <c r="E13" s="68">
        <v>0</v>
      </c>
      <c r="F13" s="141">
        <v>0</v>
      </c>
      <c r="G13" s="18"/>
      <c r="H13" s="18"/>
      <c r="I13" s="18"/>
    </row>
    <row r="14" spans="1:9" ht="19.5" customHeight="1">
      <c r="A14" s="138" t="s">
        <v>225</v>
      </c>
      <c r="B14" s="139" t="s">
        <v>226</v>
      </c>
      <c r="C14" s="140">
        <v>27.49</v>
      </c>
      <c r="D14" s="73">
        <v>27.49</v>
      </c>
      <c r="E14" s="68">
        <v>0</v>
      </c>
      <c r="F14" s="141">
        <v>0</v>
      </c>
      <c r="G14" s="18"/>
      <c r="H14" s="18"/>
      <c r="I14" s="18"/>
    </row>
    <row r="15" spans="1:9" ht="19.5" customHeight="1">
      <c r="A15" s="138" t="s">
        <v>227</v>
      </c>
      <c r="B15" s="139" t="s">
        <v>228</v>
      </c>
      <c r="C15" s="140">
        <v>21.99</v>
      </c>
      <c r="D15" s="73">
        <v>21.99</v>
      </c>
      <c r="E15" s="68">
        <v>0</v>
      </c>
      <c r="F15" s="141">
        <v>0</v>
      </c>
      <c r="G15" s="18"/>
      <c r="H15" s="18"/>
      <c r="I15" s="18"/>
    </row>
    <row r="16" spans="1:6" ht="19.5" customHeight="1">
      <c r="A16" s="138" t="s">
        <v>229</v>
      </c>
      <c r="B16" s="139" t="s">
        <v>230</v>
      </c>
      <c r="C16" s="140">
        <v>21.99</v>
      </c>
      <c r="D16" s="73">
        <v>21.99</v>
      </c>
      <c r="E16" s="68">
        <v>0</v>
      </c>
      <c r="F16" s="141">
        <v>0</v>
      </c>
    </row>
    <row r="17" spans="1:6" ht="19.5" customHeight="1">
      <c r="A17" s="138" t="s">
        <v>231</v>
      </c>
      <c r="B17" s="139" t="s">
        <v>232</v>
      </c>
      <c r="C17" s="140">
        <v>82.46</v>
      </c>
      <c r="D17" s="73">
        <v>82.46</v>
      </c>
      <c r="E17" s="68">
        <v>0</v>
      </c>
      <c r="F17" s="141">
        <v>0</v>
      </c>
    </row>
    <row r="18" spans="1:6" ht="19.5" customHeight="1">
      <c r="A18" s="138" t="s">
        <v>233</v>
      </c>
      <c r="B18" s="139" t="s">
        <v>234</v>
      </c>
      <c r="C18" s="140">
        <v>661.74</v>
      </c>
      <c r="D18" s="73">
        <v>661.74</v>
      </c>
      <c r="E18" s="68">
        <v>0</v>
      </c>
      <c r="F18" s="141">
        <v>0</v>
      </c>
    </row>
    <row r="19" spans="1:6" ht="19.5" customHeight="1">
      <c r="A19" s="138" t="s">
        <v>235</v>
      </c>
      <c r="B19" s="139" t="s">
        <v>236</v>
      </c>
      <c r="C19" s="140">
        <v>78.1</v>
      </c>
      <c r="D19" s="73">
        <v>78.1</v>
      </c>
      <c r="E19" s="68">
        <v>0</v>
      </c>
      <c r="F19" s="141">
        <v>0</v>
      </c>
    </row>
    <row r="20" spans="1:6" ht="19.5" customHeight="1">
      <c r="A20" s="138" t="s">
        <v>237</v>
      </c>
      <c r="B20" s="139" t="s">
        <v>238</v>
      </c>
      <c r="C20" s="140">
        <v>1330.4</v>
      </c>
      <c r="D20" s="73">
        <v>1330.4</v>
      </c>
      <c r="E20" s="68">
        <v>0</v>
      </c>
      <c r="F20" s="141">
        <v>0</v>
      </c>
    </row>
    <row r="21" spans="1:6" ht="19.5" customHeight="1">
      <c r="A21" s="138" t="s">
        <v>239</v>
      </c>
      <c r="B21" s="139" t="s">
        <v>240</v>
      </c>
      <c r="C21" s="140">
        <v>54.73</v>
      </c>
      <c r="D21" s="73">
        <v>54.73</v>
      </c>
      <c r="E21" s="68">
        <v>0</v>
      </c>
      <c r="F21" s="141">
        <v>0</v>
      </c>
    </row>
    <row r="22" spans="1:6" ht="19.5" customHeight="1">
      <c r="A22" s="138" t="s">
        <v>241</v>
      </c>
      <c r="B22" s="139" t="s">
        <v>242</v>
      </c>
      <c r="C22" s="140">
        <v>5</v>
      </c>
      <c r="D22" s="73">
        <v>5</v>
      </c>
      <c r="E22" s="68">
        <v>0</v>
      </c>
      <c r="F22" s="141">
        <v>0</v>
      </c>
    </row>
    <row r="23" spans="1:6" ht="19.5" customHeight="1">
      <c r="A23" s="138" t="s">
        <v>243</v>
      </c>
      <c r="B23" s="139" t="s">
        <v>244</v>
      </c>
      <c r="C23" s="140">
        <v>5</v>
      </c>
      <c r="D23" s="73">
        <v>5</v>
      </c>
      <c r="E23" s="68">
        <v>0</v>
      </c>
      <c r="F23" s="141">
        <v>0</v>
      </c>
    </row>
    <row r="24" spans="1:6" ht="19.5" customHeight="1">
      <c r="A24" s="138" t="s">
        <v>245</v>
      </c>
      <c r="B24" s="139" t="s">
        <v>246</v>
      </c>
      <c r="C24" s="140">
        <v>70</v>
      </c>
      <c r="D24" s="73">
        <v>70</v>
      </c>
      <c r="E24" s="68">
        <v>0</v>
      </c>
      <c r="F24" s="141">
        <v>0</v>
      </c>
    </row>
    <row r="25" spans="1:6" ht="19.5" customHeight="1">
      <c r="A25" s="138" t="s">
        <v>247</v>
      </c>
      <c r="B25" s="139" t="s">
        <v>248</v>
      </c>
      <c r="C25" s="140">
        <v>82</v>
      </c>
      <c r="D25" s="73">
        <v>82</v>
      </c>
      <c r="E25" s="68">
        <v>0</v>
      </c>
      <c r="F25" s="141">
        <v>0</v>
      </c>
    </row>
    <row r="26" spans="1:6" ht="19.5" customHeight="1">
      <c r="A26" s="138" t="s">
        <v>249</v>
      </c>
      <c r="B26" s="139" t="s">
        <v>250</v>
      </c>
      <c r="C26" s="140">
        <v>5</v>
      </c>
      <c r="D26" s="73">
        <v>5</v>
      </c>
      <c r="E26" s="68">
        <v>0</v>
      </c>
      <c r="F26" s="141">
        <v>0</v>
      </c>
    </row>
    <row r="27" spans="1:6" ht="19.5" customHeight="1">
      <c r="A27" s="138" t="s">
        <v>251</v>
      </c>
      <c r="B27" s="139" t="s">
        <v>252</v>
      </c>
      <c r="C27" s="140">
        <v>887.14</v>
      </c>
      <c r="D27" s="73">
        <v>887.14</v>
      </c>
      <c r="E27" s="68">
        <v>0</v>
      </c>
      <c r="F27" s="141">
        <v>0</v>
      </c>
    </row>
    <row r="28" spans="1:6" ht="19.5" customHeight="1">
      <c r="A28" s="138" t="s">
        <v>253</v>
      </c>
      <c r="B28" s="139" t="s">
        <v>254</v>
      </c>
      <c r="C28" s="140">
        <v>95</v>
      </c>
      <c r="D28" s="73">
        <v>95</v>
      </c>
      <c r="E28" s="68">
        <v>0</v>
      </c>
      <c r="F28" s="141">
        <v>0</v>
      </c>
    </row>
    <row r="29" spans="1:6" ht="19.5" customHeight="1">
      <c r="A29" s="138" t="s">
        <v>255</v>
      </c>
      <c r="B29" s="139" t="s">
        <v>256</v>
      </c>
      <c r="C29" s="140">
        <v>10</v>
      </c>
      <c r="D29" s="73">
        <v>10</v>
      </c>
      <c r="E29" s="68">
        <v>0</v>
      </c>
      <c r="F29" s="141">
        <v>0</v>
      </c>
    </row>
    <row r="30" spans="1:6" ht="19.5" customHeight="1">
      <c r="A30" s="138" t="s">
        <v>257</v>
      </c>
      <c r="B30" s="139" t="s">
        <v>258</v>
      </c>
      <c r="C30" s="140">
        <v>15</v>
      </c>
      <c r="D30" s="73">
        <v>15</v>
      </c>
      <c r="E30" s="68">
        <v>0</v>
      </c>
      <c r="F30" s="141">
        <v>0</v>
      </c>
    </row>
    <row r="31" spans="1:6" ht="19.5" customHeight="1">
      <c r="A31" s="138" t="s">
        <v>259</v>
      </c>
      <c r="B31" s="139" t="s">
        <v>260</v>
      </c>
      <c r="C31" s="140">
        <v>5</v>
      </c>
      <c r="D31" s="73">
        <v>5</v>
      </c>
      <c r="E31" s="68">
        <v>0</v>
      </c>
      <c r="F31" s="141">
        <v>0</v>
      </c>
    </row>
    <row r="32" spans="1:6" ht="19.5" customHeight="1">
      <c r="A32" s="138" t="s">
        <v>261</v>
      </c>
      <c r="B32" s="139" t="s">
        <v>262</v>
      </c>
      <c r="C32" s="140">
        <v>6.96</v>
      </c>
      <c r="D32" s="73">
        <v>6.96</v>
      </c>
      <c r="E32" s="68">
        <v>0</v>
      </c>
      <c r="F32" s="141">
        <v>0</v>
      </c>
    </row>
    <row r="33" spans="1:6" ht="19.5" customHeight="1">
      <c r="A33" s="138" t="s">
        <v>263</v>
      </c>
      <c r="B33" s="139" t="s">
        <v>264</v>
      </c>
      <c r="C33" s="140">
        <v>54.97</v>
      </c>
      <c r="D33" s="73">
        <v>54.97</v>
      </c>
      <c r="E33" s="68">
        <v>0</v>
      </c>
      <c r="F33" s="141">
        <v>0</v>
      </c>
    </row>
    <row r="34" spans="1:6" ht="19.5" customHeight="1">
      <c r="A34" s="138" t="s">
        <v>265</v>
      </c>
      <c r="B34" s="139" t="s">
        <v>266</v>
      </c>
      <c r="C34" s="140">
        <v>29.96</v>
      </c>
      <c r="D34" s="73">
        <v>29.96</v>
      </c>
      <c r="E34" s="68">
        <v>0</v>
      </c>
      <c r="F34" s="141">
        <v>0</v>
      </c>
    </row>
    <row r="35" spans="1:6" ht="19.5" customHeight="1">
      <c r="A35" s="138" t="s">
        <v>267</v>
      </c>
      <c r="B35" s="139" t="s">
        <v>268</v>
      </c>
      <c r="C35" s="140">
        <v>4.64</v>
      </c>
      <c r="D35" s="73">
        <v>4.64</v>
      </c>
      <c r="E35" s="68">
        <v>0</v>
      </c>
      <c r="F35" s="141">
        <v>0</v>
      </c>
    </row>
    <row r="36" spans="1:6" ht="19.5" customHeight="1">
      <c r="A36" s="138" t="s">
        <v>269</v>
      </c>
      <c r="B36" s="139" t="s">
        <v>270</v>
      </c>
      <c r="C36" s="140">
        <v>2719.73</v>
      </c>
      <c r="D36" s="73">
        <v>2719.73</v>
      </c>
      <c r="E36" s="68">
        <v>0</v>
      </c>
      <c r="F36" s="141">
        <v>0</v>
      </c>
    </row>
    <row r="37" spans="1:6" ht="19.5" customHeight="1">
      <c r="A37" s="138" t="s">
        <v>271</v>
      </c>
      <c r="B37" s="139" t="s">
        <v>272</v>
      </c>
      <c r="C37" s="140">
        <v>48.22</v>
      </c>
      <c r="D37" s="73">
        <v>48.22</v>
      </c>
      <c r="E37" s="68">
        <v>0</v>
      </c>
      <c r="F37" s="141">
        <v>0</v>
      </c>
    </row>
    <row r="38" spans="1:6" ht="19.5" customHeight="1">
      <c r="A38" s="138" t="s">
        <v>273</v>
      </c>
      <c r="B38" s="139" t="s">
        <v>274</v>
      </c>
      <c r="C38" s="140">
        <v>1.86</v>
      </c>
      <c r="D38" s="73">
        <v>1.86</v>
      </c>
      <c r="E38" s="68">
        <v>0</v>
      </c>
      <c r="F38" s="141">
        <v>0</v>
      </c>
    </row>
    <row r="39" spans="1:6" ht="19.5" customHeight="1">
      <c r="A39" s="138" t="s">
        <v>275</v>
      </c>
      <c r="B39" s="139" t="s">
        <v>276</v>
      </c>
      <c r="C39" s="140">
        <v>1919.33</v>
      </c>
      <c r="D39" s="73">
        <v>1919.33</v>
      </c>
      <c r="E39" s="68">
        <v>0</v>
      </c>
      <c r="F39" s="141">
        <v>0</v>
      </c>
    </row>
    <row r="40" spans="1:6" ht="19.5" customHeight="1">
      <c r="A40" s="138" t="s">
        <v>277</v>
      </c>
      <c r="B40" s="139" t="s">
        <v>278</v>
      </c>
      <c r="C40" s="140">
        <v>381.23</v>
      </c>
      <c r="D40" s="73">
        <v>381.23</v>
      </c>
      <c r="E40" s="68">
        <v>0</v>
      </c>
      <c r="F40" s="141">
        <v>0</v>
      </c>
    </row>
    <row r="41" spans="1:6" ht="19.5" customHeight="1">
      <c r="A41" s="138" t="s">
        <v>279</v>
      </c>
      <c r="B41" s="139" t="s">
        <v>280</v>
      </c>
      <c r="C41" s="140">
        <v>15.89</v>
      </c>
      <c r="D41" s="73">
        <v>15.89</v>
      </c>
      <c r="E41" s="68">
        <v>0</v>
      </c>
      <c r="F41" s="141">
        <v>0</v>
      </c>
    </row>
    <row r="42" spans="1:6" ht="19.5" customHeight="1">
      <c r="A42" s="138" t="s">
        <v>281</v>
      </c>
      <c r="B42" s="139" t="s">
        <v>282</v>
      </c>
      <c r="C42" s="140">
        <v>4.08</v>
      </c>
      <c r="D42" s="73">
        <v>4.08</v>
      </c>
      <c r="E42" s="68">
        <v>0</v>
      </c>
      <c r="F42" s="141">
        <v>0</v>
      </c>
    </row>
    <row r="43" spans="1:6" ht="19.5" customHeight="1">
      <c r="A43" s="138" t="s">
        <v>283</v>
      </c>
      <c r="B43" s="139" t="s">
        <v>284</v>
      </c>
      <c r="C43" s="140">
        <v>55.2</v>
      </c>
      <c r="D43" s="73">
        <v>55.2</v>
      </c>
      <c r="E43" s="68">
        <v>0</v>
      </c>
      <c r="F43" s="141">
        <v>0</v>
      </c>
    </row>
    <row r="44" spans="1:6" ht="19.5" customHeight="1">
      <c r="A44" s="138" t="s">
        <v>285</v>
      </c>
      <c r="B44" s="139" t="s">
        <v>286</v>
      </c>
      <c r="C44" s="140">
        <v>0.6</v>
      </c>
      <c r="D44" s="73">
        <v>0.6</v>
      </c>
      <c r="E44" s="68">
        <v>0</v>
      </c>
      <c r="F44" s="141">
        <v>0</v>
      </c>
    </row>
    <row r="45" spans="1:6" ht="19.5" customHeight="1">
      <c r="A45" s="138" t="s">
        <v>287</v>
      </c>
      <c r="B45" s="139" t="s">
        <v>288</v>
      </c>
      <c r="C45" s="140">
        <v>287.42</v>
      </c>
      <c r="D45" s="73">
        <v>287.42</v>
      </c>
      <c r="E45" s="68">
        <v>0</v>
      </c>
      <c r="F45" s="141">
        <v>0</v>
      </c>
    </row>
    <row r="46" spans="1:6" ht="19.5" customHeight="1">
      <c r="A46" s="138" t="s">
        <v>289</v>
      </c>
      <c r="B46" s="139" t="s">
        <v>290</v>
      </c>
      <c r="C46" s="140">
        <v>5.9</v>
      </c>
      <c r="D46" s="73">
        <v>5.9</v>
      </c>
      <c r="E46" s="68">
        <v>0</v>
      </c>
      <c r="F46" s="141">
        <v>0</v>
      </c>
    </row>
    <row r="47" spans="1:9" ht="12.75" customHeight="1">
      <c r="A47" s="50"/>
      <c r="B47" s="50"/>
      <c r="C47" s="50"/>
      <c r="D47" s="50"/>
      <c r="E47" s="50"/>
      <c r="F47" s="50"/>
      <c r="G47" s="18"/>
      <c r="H47" s="18"/>
      <c r="I47" s="18"/>
    </row>
    <row r="48" spans="1:9" ht="12.75" customHeight="1">
      <c r="A48" s="50"/>
      <c r="B48" s="50"/>
      <c r="C48" s="50"/>
      <c r="D48" s="50"/>
      <c r="E48" s="50"/>
      <c r="F48" s="50"/>
      <c r="G48" s="18"/>
      <c r="H48" s="18"/>
      <c r="I48" s="18"/>
    </row>
  </sheetData>
  <sheetProtection/>
  <mergeCells count="5">
    <mergeCell ref="D4:E4"/>
    <mergeCell ref="A4:A5"/>
    <mergeCell ref="B4:B5"/>
    <mergeCell ref="C4:C5"/>
    <mergeCell ref="F4:F5"/>
  </mergeCells>
  <printOptions gridLines="1"/>
  <pageMargins left="0.75" right="0.75" top="1" bottom="1" header="0.5" footer="0.5"/>
  <pageSetup orientation="portrait" scale="57"/>
  <headerFooter scaleWithDoc="0" alignWithMargins="0">
    <oddHeader>&amp;C&amp;A</oddHeader>
    <oddFooter>&amp;C页(&amp;P)</oddFooter>
  </headerFooter>
  <rowBreaks count="1" manualBreakCount="1">
    <brk id="4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view="pageBreakPreview" zoomScale="60" workbookViewId="0" topLeftCell="A1">
      <selection activeCell="A1" sqref="A1"/>
    </sheetView>
  </sheetViews>
  <sheetFormatPr defaultColWidth="9.16015625" defaultRowHeight="11.25"/>
  <cols>
    <col min="1" max="1" width="27.5" style="0" customWidth="1"/>
    <col min="2" max="2" width="20.16015625" style="0" customWidth="1"/>
    <col min="3" max="3" width="40.66015625" style="0" customWidth="1"/>
    <col min="4" max="4" width="23.83203125" style="0" customWidth="1"/>
    <col min="5" max="5" width="20.16015625" style="0" customWidth="1"/>
    <col min="6" max="6" width="21.66015625" style="0" customWidth="1"/>
  </cols>
  <sheetData>
    <row r="1" spans="2:6" ht="12.75" customHeight="1">
      <c r="B1" s="115"/>
      <c r="C1" s="115"/>
      <c r="D1" s="115"/>
      <c r="E1" s="115"/>
      <c r="F1" s="116" t="s">
        <v>291</v>
      </c>
    </row>
    <row r="2" spans="1:6" ht="46.5" customHeight="1">
      <c r="A2" s="117"/>
      <c r="B2" s="118" t="s">
        <v>292</v>
      </c>
      <c r="C2" s="118"/>
      <c r="D2" s="118"/>
      <c r="E2" s="118"/>
      <c r="F2" s="118"/>
    </row>
    <row r="3" spans="4:6" ht="12.75" customHeight="1">
      <c r="D3" s="119"/>
      <c r="E3" s="119"/>
      <c r="F3" s="120" t="s">
        <v>5</v>
      </c>
    </row>
    <row r="4" spans="1:6" ht="19.5" customHeight="1">
      <c r="A4" s="72" t="s">
        <v>293</v>
      </c>
      <c r="B4" s="121" t="s">
        <v>294</v>
      </c>
      <c r="C4" s="11"/>
      <c r="D4" s="78" t="s">
        <v>295</v>
      </c>
      <c r="E4" s="78"/>
      <c r="F4" s="78"/>
    </row>
    <row r="5" spans="1:6" ht="12.75" customHeight="1">
      <c r="A5" s="72"/>
      <c r="B5" s="121" t="s">
        <v>205</v>
      </c>
      <c r="C5" s="11" t="s">
        <v>101</v>
      </c>
      <c r="D5" s="6" t="s">
        <v>111</v>
      </c>
      <c r="E5" s="6" t="s">
        <v>134</v>
      </c>
      <c r="F5" s="6" t="s">
        <v>296</v>
      </c>
    </row>
    <row r="6" spans="1:6" ht="24" customHeight="1">
      <c r="A6" s="72"/>
      <c r="B6" s="121"/>
      <c r="C6" s="11"/>
      <c r="D6" s="6"/>
      <c r="E6" s="6"/>
      <c r="F6" s="6"/>
    </row>
    <row r="7" spans="1:6" ht="20.25" customHeight="1">
      <c r="A7" s="72" t="s">
        <v>127</v>
      </c>
      <c r="B7" s="122" t="s">
        <v>127</v>
      </c>
      <c r="C7" s="123" t="s">
        <v>127</v>
      </c>
      <c r="D7" s="123">
        <v>1</v>
      </c>
      <c r="E7" s="123">
        <v>2</v>
      </c>
      <c r="F7" s="123">
        <v>3</v>
      </c>
    </row>
    <row r="8" spans="1:6" ht="24.75" customHeight="1">
      <c r="A8" s="124"/>
      <c r="B8" s="125"/>
      <c r="C8" s="126"/>
      <c r="D8" s="14"/>
      <c r="E8" s="15"/>
      <c r="F8" s="14"/>
    </row>
    <row r="9" spans="2:6" ht="27.75" customHeight="1">
      <c r="B9" s="18"/>
      <c r="C9" s="18"/>
      <c r="D9" s="18"/>
      <c r="E9" s="18"/>
      <c r="F9" s="18"/>
    </row>
    <row r="10" spans="1:7" ht="12.75" customHeight="1">
      <c r="A10" s="18" t="s">
        <v>297</v>
      </c>
      <c r="C10" s="18"/>
      <c r="D10" s="18"/>
      <c r="E10" s="18"/>
      <c r="F10" s="18"/>
      <c r="G10" s="18"/>
    </row>
    <row r="11" spans="2:7" ht="12.75" customHeight="1">
      <c r="B11" s="18"/>
      <c r="C11" s="18"/>
      <c r="D11" s="18"/>
      <c r="E11" s="18"/>
      <c r="F11" s="18"/>
      <c r="G11" s="18"/>
    </row>
    <row r="12" spans="1:7" ht="12.75" customHeight="1">
      <c r="A12" s="18"/>
      <c r="B12" s="18"/>
      <c r="C12" s="18"/>
      <c r="D12" s="18"/>
      <c r="E12" s="18"/>
      <c r="F12" s="18"/>
      <c r="G12" s="18"/>
    </row>
    <row r="13" spans="2:7" ht="12.75" customHeight="1">
      <c r="B13" s="18"/>
      <c r="C13" s="18"/>
      <c r="D13" s="18"/>
      <c r="E13" s="18"/>
      <c r="G13" s="18"/>
    </row>
    <row r="14" spans="1:7" ht="12.75" customHeight="1">
      <c r="A14" s="18"/>
      <c r="B14" s="18"/>
      <c r="C14" s="18"/>
      <c r="D14" s="18"/>
      <c r="G14" s="18"/>
    </row>
    <row r="15" spans="2:4" ht="12.75" customHeight="1">
      <c r="B15" s="18"/>
      <c r="C15" s="18"/>
      <c r="D15" s="18"/>
    </row>
    <row r="16" spans="3:4" ht="12.75" customHeight="1">
      <c r="C16" s="18"/>
      <c r="D16" s="18"/>
    </row>
    <row r="17" ht="12.75" customHeight="1">
      <c r="D17" s="18"/>
    </row>
    <row r="18" spans="3:8" ht="12.75" customHeight="1">
      <c r="C18" s="18"/>
      <c r="D18" s="18"/>
      <c r="H18" s="18"/>
    </row>
    <row r="19" ht="12.75" customHeight="1">
      <c r="D19" s="18"/>
    </row>
    <row r="20" spans="4:5" ht="12.75" customHeight="1">
      <c r="D20" s="18"/>
      <c r="E20" s="18"/>
    </row>
    <row r="21" spans="4:5" ht="12.75" customHeight="1">
      <c r="D21" s="18"/>
      <c r="E21" s="18"/>
    </row>
    <row r="22" spans="4:5" ht="12.75" customHeight="1">
      <c r="D22" s="18"/>
      <c r="E22" s="18"/>
    </row>
  </sheetData>
  <sheetProtection/>
  <mergeCells count="8">
    <mergeCell ref="B4:C4"/>
    <mergeCell ref="D4:F4"/>
    <mergeCell ref="A4:A6"/>
    <mergeCell ref="B5:B6"/>
    <mergeCell ref="C5:C6"/>
    <mergeCell ref="D5:D6"/>
    <mergeCell ref="E5:E6"/>
    <mergeCell ref="F5:F6"/>
  </mergeCells>
  <printOptions horizontalCentered="1"/>
  <pageMargins left="0.75" right="0.75" top="1" bottom="1" header="0.5" footer="0.5"/>
  <pageSetup firstPageNumber="1" useFirstPageNumber="1" orientation="landscape" paperSize="9" scale="104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view="pageBreakPreview" zoomScale="60" workbookViewId="0" topLeftCell="D1">
      <selection activeCell="F16" sqref="F16"/>
    </sheetView>
  </sheetViews>
  <sheetFormatPr defaultColWidth="9.16015625" defaultRowHeight="11.25"/>
  <cols>
    <col min="1" max="1" width="83.33203125" style="0" customWidth="1"/>
    <col min="2" max="2" width="13" style="0" customWidth="1"/>
    <col min="3" max="3" width="22.16015625" style="0" customWidth="1"/>
    <col min="4" max="4" width="29" style="0" customWidth="1"/>
    <col min="5" max="5" width="15.5" style="0" customWidth="1"/>
    <col min="6" max="6" width="21.5" style="0" customWidth="1"/>
    <col min="7" max="7" width="25.16015625" style="0" customWidth="1"/>
    <col min="8" max="8" width="14" style="0" customWidth="1"/>
    <col min="9" max="9" width="16.16015625" style="0" customWidth="1"/>
  </cols>
  <sheetData>
    <row r="1" ht="9.75" customHeight="1">
      <c r="I1" s="113" t="s">
        <v>298</v>
      </c>
    </row>
    <row r="2" spans="1:9" ht="28.5" customHeight="1">
      <c r="A2" s="86" t="s">
        <v>299</v>
      </c>
      <c r="B2" s="86"/>
      <c r="C2" s="86"/>
      <c r="D2" s="86"/>
      <c r="E2" s="86"/>
      <c r="F2" s="86"/>
      <c r="G2" s="86"/>
      <c r="H2" s="86"/>
      <c r="I2" s="86"/>
    </row>
    <row r="3" spans="1:9" ht="12.75" customHeight="1">
      <c r="A3" s="87" t="s">
        <v>99</v>
      </c>
      <c r="B3" s="88"/>
      <c r="C3" s="88"/>
      <c r="D3" s="88"/>
      <c r="E3" s="89"/>
      <c r="F3" s="89"/>
      <c r="G3" s="89"/>
      <c r="H3" s="57"/>
      <c r="I3" s="88" t="s">
        <v>5</v>
      </c>
    </row>
    <row r="4" spans="1:9" ht="12.75" customHeight="1">
      <c r="A4" s="90" t="s">
        <v>300</v>
      </c>
      <c r="B4" s="91" t="s">
        <v>301</v>
      </c>
      <c r="C4" s="91"/>
      <c r="D4" s="91"/>
      <c r="E4" s="91" t="s">
        <v>302</v>
      </c>
      <c r="F4" s="91"/>
      <c r="G4" s="91"/>
      <c r="H4" s="92" t="s">
        <v>303</v>
      </c>
      <c r="I4" s="92"/>
    </row>
    <row r="5" spans="1:9" ht="12.75" customHeight="1">
      <c r="A5" s="93"/>
      <c r="B5" s="91"/>
      <c r="C5" s="91"/>
      <c r="D5" s="91"/>
      <c r="E5" s="91"/>
      <c r="F5" s="91"/>
      <c r="G5" s="91"/>
      <c r="H5" s="92"/>
      <c r="I5" s="92"/>
    </row>
    <row r="6" spans="1:9" ht="29.25" customHeight="1">
      <c r="A6" s="93"/>
      <c r="B6" s="91" t="s">
        <v>304</v>
      </c>
      <c r="C6" s="94" t="s">
        <v>305</v>
      </c>
      <c r="D6" s="94" t="s">
        <v>306</v>
      </c>
      <c r="E6" s="91" t="s">
        <v>304</v>
      </c>
      <c r="F6" s="95" t="s">
        <v>305</v>
      </c>
      <c r="G6" s="94" t="s">
        <v>306</v>
      </c>
      <c r="H6" s="96" t="s">
        <v>307</v>
      </c>
      <c r="I6" s="96" t="s">
        <v>308</v>
      </c>
    </row>
    <row r="7" spans="1:9" ht="15" customHeight="1">
      <c r="A7" s="97" t="s">
        <v>309</v>
      </c>
      <c r="B7" s="98">
        <f aca="true" t="shared" si="0" ref="B7:B12">C7+D7</f>
        <v>36.96</v>
      </c>
      <c r="C7" s="99">
        <f>C8+C9+C10</f>
        <v>36.96</v>
      </c>
      <c r="D7" s="99">
        <f>D8+D9+D10</f>
        <v>0</v>
      </c>
      <c r="E7" s="98">
        <f aca="true" t="shared" si="1" ref="E7:E12">F7+G7</f>
        <v>36.92</v>
      </c>
      <c r="F7" s="100">
        <f>F8+F9+F10</f>
        <v>36.92</v>
      </c>
      <c r="G7" s="101">
        <f>G8+G9+G10</f>
        <v>0</v>
      </c>
      <c r="H7" s="102">
        <f aca="true" t="shared" si="2" ref="H7:H12">E7-B7</f>
        <v>-0.03999999999999915</v>
      </c>
      <c r="I7" s="114">
        <f aca="true" t="shared" si="3" ref="I7:I12">H7/B7</f>
        <v>-0.001082251082251059</v>
      </c>
    </row>
    <row r="8" spans="1:9" ht="15" customHeight="1">
      <c r="A8" s="103" t="s">
        <v>310</v>
      </c>
      <c r="B8" s="98">
        <f t="shared" si="0"/>
        <v>0</v>
      </c>
      <c r="C8" s="104">
        <v>0</v>
      </c>
      <c r="D8" s="100">
        <v>0</v>
      </c>
      <c r="E8" s="105">
        <f t="shared" si="1"/>
        <v>0</v>
      </c>
      <c r="F8" s="104">
        <v>0</v>
      </c>
      <c r="G8" s="100">
        <v>0</v>
      </c>
      <c r="H8" s="106">
        <f t="shared" si="2"/>
        <v>0</v>
      </c>
      <c r="I8" s="114" t="e">
        <f t="shared" si="3"/>
        <v>#DIV/0!</v>
      </c>
    </row>
    <row r="9" spans="1:9" ht="15" customHeight="1">
      <c r="A9" s="103" t="s">
        <v>311</v>
      </c>
      <c r="B9" s="98">
        <f t="shared" si="0"/>
        <v>6.98</v>
      </c>
      <c r="C9" s="104">
        <v>6.98</v>
      </c>
      <c r="D9" s="100">
        <v>0</v>
      </c>
      <c r="E9" s="105">
        <f t="shared" si="1"/>
        <v>6.96</v>
      </c>
      <c r="F9" s="104">
        <v>6.96</v>
      </c>
      <c r="G9" s="100">
        <v>0</v>
      </c>
      <c r="H9" s="106">
        <f t="shared" si="2"/>
        <v>-0.020000000000000462</v>
      </c>
      <c r="I9" s="114">
        <f t="shared" si="3"/>
        <v>-0.0028653295128940486</v>
      </c>
    </row>
    <row r="10" spans="1:9" ht="15" customHeight="1">
      <c r="A10" s="107" t="s">
        <v>312</v>
      </c>
      <c r="B10" s="98">
        <f t="shared" si="0"/>
        <v>29.98</v>
      </c>
      <c r="C10" s="14">
        <v>29.98</v>
      </c>
      <c r="D10" s="108">
        <v>0</v>
      </c>
      <c r="E10" s="105">
        <f t="shared" si="1"/>
        <v>29.96</v>
      </c>
      <c r="F10" s="104">
        <v>29.96</v>
      </c>
      <c r="G10" s="100">
        <v>0</v>
      </c>
      <c r="H10" s="106">
        <f t="shared" si="2"/>
        <v>-0.019999999999999574</v>
      </c>
      <c r="I10" s="114">
        <f t="shared" si="3"/>
        <v>-0.0006671114076050558</v>
      </c>
    </row>
    <row r="11" spans="1:9" ht="15" customHeight="1">
      <c r="A11" s="109" t="s">
        <v>313</v>
      </c>
      <c r="B11" s="98">
        <f t="shared" si="0"/>
        <v>29.98</v>
      </c>
      <c r="C11" s="110">
        <v>29.98</v>
      </c>
      <c r="D11" s="111">
        <v>0</v>
      </c>
      <c r="E11" s="105">
        <f t="shared" si="1"/>
        <v>29.96</v>
      </c>
      <c r="F11" s="104">
        <v>29.96</v>
      </c>
      <c r="G11" s="100">
        <v>0</v>
      </c>
      <c r="H11" s="106">
        <f t="shared" si="2"/>
        <v>-0.019999999999999574</v>
      </c>
      <c r="I11" s="114">
        <f t="shared" si="3"/>
        <v>-0.0006671114076050558</v>
      </c>
    </row>
    <row r="12" spans="1:9" ht="15" customHeight="1">
      <c r="A12" s="112" t="s">
        <v>314</v>
      </c>
      <c r="B12" s="98">
        <f t="shared" si="0"/>
        <v>0</v>
      </c>
      <c r="C12" s="16">
        <v>0</v>
      </c>
      <c r="D12" s="14">
        <v>0</v>
      </c>
      <c r="E12" s="105">
        <f t="shared" si="1"/>
        <v>0</v>
      </c>
      <c r="F12" s="16">
        <v>0</v>
      </c>
      <c r="G12" s="14">
        <v>0</v>
      </c>
      <c r="H12" s="106">
        <f t="shared" si="2"/>
        <v>0</v>
      </c>
      <c r="I12" s="114" t="e">
        <f t="shared" si="3"/>
        <v>#DIV/0!</v>
      </c>
    </row>
    <row r="13" spans="4:9" ht="12.75" customHeight="1">
      <c r="D13" s="18"/>
      <c r="F13" s="18"/>
      <c r="G13" s="18"/>
      <c r="H13" s="18"/>
      <c r="I13" s="18"/>
    </row>
    <row r="14" spans="1:10" ht="12.75" customHeight="1">
      <c r="A14" s="18"/>
      <c r="D14" s="18"/>
      <c r="F14" s="18"/>
      <c r="G14" s="18"/>
      <c r="H14" s="18"/>
      <c r="I14" s="18"/>
      <c r="J14" s="18"/>
    </row>
    <row r="15" spans="4:8" ht="12.75" customHeight="1">
      <c r="D15" s="18"/>
      <c r="E15" s="18"/>
      <c r="H15" s="18"/>
    </row>
    <row r="16" spans="1:9" ht="12.75" customHeight="1">
      <c r="A16" s="18"/>
      <c r="H16" s="18"/>
      <c r="I16" s="18"/>
    </row>
    <row r="17" spans="4:5" ht="12.75" customHeight="1">
      <c r="D17" s="18"/>
      <c r="E17" s="18"/>
    </row>
  </sheetData>
  <sheetProtection/>
  <mergeCells count="5">
    <mergeCell ref="A2:I2"/>
    <mergeCell ref="A4:A6"/>
    <mergeCell ref="B4:D5"/>
    <mergeCell ref="E4:G5"/>
    <mergeCell ref="H4:I5"/>
  </mergeCells>
  <printOptions/>
  <pageMargins left="0.75" right="0.75" top="1" bottom="1" header="0.5" footer="0.5"/>
  <pageSetup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dcterms:created xsi:type="dcterms:W3CDTF">2018-02-05T02:32:38Z</dcterms:created>
  <dcterms:modified xsi:type="dcterms:W3CDTF">2018-02-06T01:56:08Z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